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T:\Le Gueulard Plus\Communication\COM LES ECLAIRANTES\"/>
    </mc:Choice>
  </mc:AlternateContent>
  <xr:revisionPtr revIDLastSave="0" documentId="13_ncr:1_{1874FE33-5EF9-48F7-A5C2-160C3D065398}" xr6:coauthVersionLast="47" xr6:coauthVersionMax="47" xr10:uidLastSave="{00000000-0000-0000-0000-000000000000}"/>
  <bookViews>
    <workbookView xWindow="-105" yWindow="-16320" windowWidth="29040" windowHeight="15720" xr2:uid="{00000000-000D-0000-FFFF-FFFF00000000}"/>
  </bookViews>
  <sheets>
    <sheet name="GLOBAL 2019" sheetId="10" r:id="rId1"/>
    <sheet name="CONCERTS" sheetId="1" r:id="rId2"/>
    <sheet name="JEUNE PUBLIC" sheetId="2" r:id="rId3"/>
    <sheet name="RESIDENCES" sheetId="3" r:id="rId4"/>
    <sheet name="ACCOMPAGNEMENTS + FORMATIONS" sheetId="4" r:id="rId5"/>
    <sheet name="ACTION CULTURELLE" sheetId="9" r:id="rId6"/>
    <sheet name="STUDIOS" sheetId="5" r:id="rId7"/>
    <sheet name="MODE D'EMPLOI" sheetId="8" r:id="rId8"/>
  </sheets>
  <definedNames>
    <definedName name="_xlnm.Print_Area" localSheetId="7">'MODE D''EMPLOI'!$J$38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J23" i="2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AI20" i="3"/>
  <c r="AI19" i="3"/>
  <c r="AH20" i="3"/>
  <c r="AH19" i="3"/>
  <c r="AG20" i="3"/>
  <c r="AG19" i="3"/>
  <c r="AF20" i="3"/>
  <c r="AF19" i="3"/>
  <c r="AE20" i="3"/>
  <c r="AE19" i="3"/>
  <c r="AD20" i="3"/>
  <c r="AD19" i="3"/>
  <c r="AC20" i="3"/>
  <c r="AC19" i="3"/>
  <c r="AB20" i="3"/>
  <c r="AB19" i="3"/>
  <c r="AA20" i="3"/>
  <c r="AA19" i="3"/>
  <c r="Z20" i="3"/>
  <c r="Z19" i="3"/>
  <c r="Y20" i="3"/>
  <c r="Y19" i="3"/>
  <c r="X20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AI18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H8" i="3"/>
  <c r="H11" i="3"/>
  <c r="H14" i="3"/>
  <c r="F17" i="3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3" i="2"/>
  <c r="K22" i="2"/>
  <c r="J22" i="2"/>
  <c r="I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H21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H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G5" i="1"/>
  <c r="G7" i="1"/>
  <c r="G9" i="1"/>
  <c r="G11" i="1"/>
  <c r="G13" i="1"/>
  <c r="G15" i="1"/>
  <c r="G17" i="1"/>
  <c r="D25" i="10"/>
  <c r="C25" i="10"/>
  <c r="D24" i="10"/>
  <c r="C24" i="10"/>
  <c r="D22" i="10"/>
  <c r="C22" i="10"/>
  <c r="D23" i="10" s="1"/>
  <c r="C26" i="10"/>
  <c r="D26" i="10"/>
  <c r="B12" i="5"/>
  <c r="C23" i="10" l="1"/>
  <c r="G17" i="3"/>
  <c r="C9" i="10" l="1"/>
  <c r="D9" i="10"/>
  <c r="D13" i="10"/>
  <c r="C21" i="10"/>
  <c r="C17" i="10"/>
  <c r="D21" i="10" l="1"/>
  <c r="AG18" i="3"/>
  <c r="AF18" i="3"/>
  <c r="AC18" i="3"/>
  <c r="Q18" i="3"/>
  <c r="M18" i="3"/>
  <c r="P18" i="3"/>
  <c r="Y18" i="3"/>
  <c r="T18" i="3"/>
  <c r="U18" i="3"/>
  <c r="AH18" i="3"/>
  <c r="AE18" i="3"/>
  <c r="Z18" i="3"/>
  <c r="W18" i="3"/>
  <c r="R18" i="3"/>
  <c r="O18" i="3"/>
  <c r="J18" i="3"/>
  <c r="AB18" i="3"/>
  <c r="L18" i="3"/>
  <c r="X18" i="3"/>
  <c r="AA18" i="3"/>
  <c r="S18" i="3"/>
  <c r="K18" i="3"/>
  <c r="AD18" i="3"/>
  <c r="V18" i="3"/>
  <c r="N18" i="3"/>
  <c r="Y22" i="1"/>
  <c r="AC21" i="1"/>
  <c r="D4" i="10"/>
  <c r="C6" i="10"/>
  <c r="C10" i="10"/>
  <c r="E34" i="9"/>
  <c r="G34" i="9"/>
  <c r="D34" i="9"/>
  <c r="F34" i="9"/>
  <c r="G32" i="9"/>
  <c r="G35" i="9" s="1"/>
  <c r="F32" i="9"/>
  <c r="F35" i="9" s="1"/>
  <c r="E32" i="9"/>
  <c r="D27" i="10" s="1"/>
  <c r="D32" i="9"/>
  <c r="L32" i="9"/>
  <c r="K32" i="9"/>
  <c r="J32" i="9"/>
  <c r="I32" i="9"/>
  <c r="F33" i="9"/>
  <c r="H32" i="9"/>
  <c r="H8" i="9"/>
  <c r="H10" i="9"/>
  <c r="H12" i="9"/>
  <c r="H14" i="9"/>
  <c r="H16" i="9"/>
  <c r="H18" i="9"/>
  <c r="H20" i="9"/>
  <c r="H22" i="9"/>
  <c r="H24" i="9"/>
  <c r="H26" i="9"/>
  <c r="H28" i="9"/>
  <c r="H30" i="9"/>
  <c r="B32" i="9"/>
  <c r="C13" i="10"/>
  <c r="H11" i="5"/>
  <c r="G11" i="5"/>
  <c r="L6" i="4"/>
  <c r="L8" i="4"/>
  <c r="L10" i="4"/>
  <c r="L12" i="4"/>
  <c r="L14" i="4"/>
  <c r="L16" i="4"/>
  <c r="L18" i="4"/>
  <c r="L20" i="4"/>
  <c r="L22" i="4"/>
  <c r="L24" i="4"/>
  <c r="L26" i="4"/>
  <c r="L28" i="4"/>
  <c r="L30" i="4"/>
  <c r="F34" i="4"/>
  <c r="G34" i="4"/>
  <c r="H34" i="4"/>
  <c r="I34" i="4"/>
  <c r="J34" i="4"/>
  <c r="K34" i="4"/>
  <c r="E34" i="4"/>
  <c r="D34" i="4"/>
  <c r="B32" i="4"/>
  <c r="V32" i="4"/>
  <c r="W32" i="4"/>
  <c r="V33" i="4" s="1"/>
  <c r="X32" i="4"/>
  <c r="Y32" i="4"/>
  <c r="Z32" i="4"/>
  <c r="AA32" i="4"/>
  <c r="Z33" i="4" s="1"/>
  <c r="AB32" i="4"/>
  <c r="AC32" i="4"/>
  <c r="U32" i="4"/>
  <c r="T32" i="4"/>
  <c r="T33" i="4" s="1"/>
  <c r="Q32" i="4"/>
  <c r="O32" i="4"/>
  <c r="P32" i="4"/>
  <c r="R32" i="4"/>
  <c r="N32" i="4"/>
  <c r="M32" i="4"/>
  <c r="K32" i="4"/>
  <c r="K35" i="4" s="1"/>
  <c r="I32" i="4"/>
  <c r="S6" i="4"/>
  <c r="S32" i="4" s="1"/>
  <c r="S8" i="4"/>
  <c r="S10" i="4"/>
  <c r="S12" i="4"/>
  <c r="S14" i="4"/>
  <c r="S16" i="4"/>
  <c r="S18" i="4"/>
  <c r="S20" i="4"/>
  <c r="S22" i="4"/>
  <c r="S24" i="4"/>
  <c r="S26" i="4"/>
  <c r="S28" i="4"/>
  <c r="S30" i="4"/>
  <c r="F32" i="4"/>
  <c r="F35" i="4" s="1"/>
  <c r="G32" i="4"/>
  <c r="G35" i="4" s="1"/>
  <c r="H32" i="4"/>
  <c r="J32" i="4"/>
  <c r="J35" i="4" s="1"/>
  <c r="E32" i="4"/>
  <c r="E35" i="4" s="1"/>
  <c r="D32" i="4"/>
  <c r="L32" i="4"/>
  <c r="L11" i="5"/>
  <c r="K11" i="5"/>
  <c r="J11" i="5"/>
  <c r="I11" i="5"/>
  <c r="F11" i="5"/>
  <c r="E11" i="5"/>
  <c r="I20" i="1"/>
  <c r="X22" i="1"/>
  <c r="D30" i="10" l="1"/>
  <c r="K33" i="9"/>
  <c r="L33" i="9"/>
  <c r="C30" i="10"/>
  <c r="D31" i="10" s="1"/>
  <c r="D35" i="9"/>
  <c r="C29" i="10" s="1"/>
  <c r="C27" i="10"/>
  <c r="C28" i="10" s="1"/>
  <c r="D28" i="10"/>
  <c r="D17" i="10"/>
  <c r="AF24" i="2"/>
  <c r="AB24" i="2"/>
  <c r="P24" i="2"/>
  <c r="L24" i="2"/>
  <c r="U22" i="1"/>
  <c r="AD22" i="1"/>
  <c r="V22" i="1"/>
  <c r="R22" i="1"/>
  <c r="N22" i="1"/>
  <c r="Y21" i="1"/>
  <c r="X21" i="1"/>
  <c r="AB21" i="1"/>
  <c r="Z22" i="1"/>
  <c r="AC22" i="1"/>
  <c r="AI22" i="1"/>
  <c r="AE22" i="1"/>
  <c r="Z21" i="1"/>
  <c r="S22" i="1"/>
  <c r="O22" i="1"/>
  <c r="AF22" i="1"/>
  <c r="AB22" i="1"/>
  <c r="D18" i="10"/>
  <c r="Q22" i="1"/>
  <c r="D14" i="10"/>
  <c r="M22" i="1"/>
  <c r="D10" i="10"/>
  <c r="D11" i="10" s="1"/>
  <c r="C4" i="10"/>
  <c r="D5" i="10" s="1"/>
  <c r="K22" i="1"/>
  <c r="D6" i="10"/>
  <c r="D7" i="10" s="1"/>
  <c r="AA21" i="1"/>
  <c r="C18" i="10"/>
  <c r="C14" i="10"/>
  <c r="H35" i="4"/>
  <c r="I33" i="9"/>
  <c r="AH24" i="2"/>
  <c r="AD24" i="2"/>
  <c r="R24" i="2"/>
  <c r="N24" i="2"/>
  <c r="J24" i="2"/>
  <c r="AK22" i="1"/>
  <c r="J33" i="9"/>
  <c r="E35" i="9"/>
  <c r="D29" i="10" s="1"/>
  <c r="Q24" i="2"/>
  <c r="AJ22" i="1"/>
  <c r="AA22" i="1"/>
  <c r="T22" i="1"/>
  <c r="P22" i="1"/>
  <c r="L22" i="1"/>
  <c r="J22" i="1"/>
  <c r="G33" i="9"/>
  <c r="E33" i="9"/>
  <c r="D33" i="9"/>
  <c r="V24" i="2"/>
  <c r="X24" i="2"/>
  <c r="Y24" i="2"/>
  <c r="X23" i="2"/>
  <c r="T23" i="2"/>
  <c r="W23" i="2"/>
  <c r="W24" i="2"/>
  <c r="O23" i="2"/>
  <c r="P23" i="2"/>
  <c r="O24" i="2"/>
  <c r="Z23" i="2"/>
  <c r="U23" i="2"/>
  <c r="U24" i="2"/>
  <c r="T24" i="2"/>
  <c r="S23" i="2"/>
  <c r="R23" i="2"/>
  <c r="L23" i="2"/>
  <c r="K24" i="2"/>
  <c r="F21" i="2"/>
  <c r="AA23" i="2"/>
  <c r="AF23" i="2"/>
  <c r="AC23" i="2"/>
  <c r="AA24" i="2"/>
  <c r="AB23" i="2"/>
  <c r="AG23" i="2"/>
  <c r="AE24" i="2"/>
  <c r="AE23" i="2"/>
  <c r="AC24" i="2"/>
  <c r="AH23" i="2"/>
  <c r="AG24" i="2"/>
  <c r="AD23" i="2"/>
  <c r="Z24" i="2"/>
  <c r="Y23" i="2"/>
  <c r="V23" i="2"/>
  <c r="S24" i="2"/>
  <c r="Q23" i="2"/>
  <c r="M23" i="2"/>
  <c r="N23" i="2"/>
  <c r="M24" i="2"/>
  <c r="I24" i="2"/>
  <c r="G23" i="2"/>
  <c r="H23" i="2"/>
  <c r="AI21" i="1"/>
  <c r="AF21" i="1"/>
  <c r="AD21" i="1"/>
  <c r="AK21" i="1"/>
  <c r="AJ21" i="1"/>
  <c r="AG22" i="1"/>
  <c r="AG21" i="1"/>
  <c r="AE21" i="1"/>
  <c r="AH21" i="1"/>
  <c r="AH22" i="1"/>
  <c r="W21" i="1"/>
  <c r="L21" i="1"/>
  <c r="V21" i="1"/>
  <c r="J21" i="1"/>
  <c r="O21" i="1"/>
  <c r="G19" i="1"/>
  <c r="W22" i="1"/>
  <c r="T21" i="1"/>
  <c r="U21" i="1"/>
  <c r="R21" i="1"/>
  <c r="S21" i="1"/>
  <c r="P21" i="1"/>
  <c r="Q21" i="1"/>
  <c r="N21" i="1"/>
  <c r="M21" i="1"/>
  <c r="K21" i="1"/>
  <c r="I21" i="1"/>
  <c r="H17" i="3"/>
  <c r="U33" i="4"/>
  <c r="AB33" i="4"/>
  <c r="AC33" i="4"/>
  <c r="W33" i="4"/>
  <c r="X33" i="4"/>
  <c r="Y33" i="4"/>
  <c r="AA33" i="4"/>
  <c r="N33" i="4"/>
  <c r="Q33" i="4"/>
  <c r="R33" i="4"/>
  <c r="O33" i="4"/>
  <c r="P33" i="4"/>
  <c r="M33" i="4"/>
  <c r="I35" i="4"/>
  <c r="K33" i="4"/>
  <c r="J33" i="4"/>
  <c r="E33" i="4"/>
  <c r="D35" i="4"/>
  <c r="D33" i="4"/>
  <c r="F33" i="4"/>
  <c r="G33" i="4"/>
  <c r="H33" i="4"/>
  <c r="I33" i="4"/>
  <c r="L12" i="5"/>
  <c r="H12" i="5"/>
  <c r="K12" i="5"/>
  <c r="J12" i="5"/>
  <c r="E13" i="5"/>
  <c r="B13" i="5" s="1"/>
  <c r="G12" i="5"/>
  <c r="E14" i="5"/>
  <c r="B14" i="5" s="1"/>
  <c r="I12" i="5"/>
  <c r="C31" i="10" l="1"/>
  <c r="C20" i="10"/>
  <c r="D20" i="10"/>
  <c r="D12" i="10"/>
  <c r="C12" i="10"/>
  <c r="D8" i="10"/>
  <c r="C8" i="10"/>
  <c r="C11" i="10"/>
  <c r="C7" i="10"/>
  <c r="C5" i="10"/>
  <c r="C19" i="10"/>
  <c r="D15" i="10"/>
  <c r="C16" i="10"/>
  <c r="C15" i="10"/>
  <c r="D16" i="10"/>
  <c r="D19" i="10"/>
</calcChain>
</file>

<file path=xl/sharedStrings.xml><?xml version="1.0" encoding="utf-8"?>
<sst xmlns="http://schemas.openxmlformats.org/spreadsheetml/2006/main" count="555" uniqueCount="169">
  <si>
    <t>Date</t>
  </si>
  <si>
    <t>Événement</t>
  </si>
  <si>
    <t>Nom / Artiste - Groupe</t>
  </si>
  <si>
    <t>Leader(s)</t>
  </si>
  <si>
    <t>nbr rep.</t>
  </si>
  <si>
    <t>Régie</t>
  </si>
  <si>
    <t>Olden World Limit</t>
  </si>
  <si>
    <t>Niveau</t>
  </si>
  <si>
    <t>Genre</t>
  </si>
  <si>
    <t>EQUIPE ARTISTIQUE</t>
  </si>
  <si>
    <t>TECHNIQUE LE GUEULARD PLUS</t>
  </si>
  <si>
    <t>Son</t>
  </si>
  <si>
    <t>Plateau</t>
  </si>
  <si>
    <t>Chant</t>
  </si>
  <si>
    <t>Musiciens</t>
  </si>
  <si>
    <t>INFORMATIONS GENERALES</t>
  </si>
  <si>
    <t>H</t>
  </si>
  <si>
    <t>F</t>
  </si>
  <si>
    <t>Tech. Son</t>
  </si>
  <si>
    <t>Tech. light</t>
  </si>
  <si>
    <t>Light</t>
  </si>
  <si>
    <t>m.en.sc</t>
  </si>
  <si>
    <t>sceno</t>
  </si>
  <si>
    <t>autre créa</t>
  </si>
  <si>
    <t>EQUIPE ARTISTIQUE SUR PLACE</t>
  </si>
  <si>
    <t>ARTISTIQUE CREATION</t>
  </si>
  <si>
    <t>Merch</t>
  </si>
  <si>
    <t>nombre</t>
  </si>
  <si>
    <t>salaires</t>
  </si>
  <si>
    <t>INFOS PARTICIPANTS</t>
  </si>
  <si>
    <t>Music. / chant.</t>
  </si>
  <si>
    <t>organisateurs</t>
  </si>
  <si>
    <t>Pro / amateurs</t>
  </si>
  <si>
    <t>Technique</t>
  </si>
  <si>
    <t>Nbr total</t>
  </si>
  <si>
    <t>nbr total</t>
  </si>
  <si>
    <t>nbr heures</t>
  </si>
  <si>
    <t>Les Tit'Nassels</t>
  </si>
  <si>
    <t>John Efka</t>
  </si>
  <si>
    <t>Nat / Inter</t>
  </si>
  <si>
    <t>provenance</t>
  </si>
  <si>
    <t>autres art.</t>
  </si>
  <si>
    <t>jour prés.</t>
  </si>
  <si>
    <t>jours</t>
  </si>
  <si>
    <t>Echos</t>
  </si>
  <si>
    <t>Boars</t>
  </si>
  <si>
    <t>Nombre total - équipe artisitique présente</t>
  </si>
  <si>
    <t>Open club day</t>
  </si>
  <si>
    <t>España Circo Este</t>
  </si>
  <si>
    <t>TOTAL</t>
  </si>
  <si>
    <t>POURCENTAGE</t>
  </si>
  <si>
    <t>nbr total usagers</t>
  </si>
  <si>
    <t>%  d'occupation Femmes</t>
  </si>
  <si>
    <t>%  d'occupation Hommes</t>
  </si>
  <si>
    <t>TOTAUX</t>
  </si>
  <si>
    <t>Sortie d'album</t>
  </si>
  <si>
    <t>Repart. F/H</t>
  </si>
  <si>
    <t>Répart. %</t>
  </si>
  <si>
    <t>salaires moyen/j</t>
  </si>
  <si>
    <t>salaire brut jour.</t>
  </si>
  <si>
    <t>repartition H/ F en %</t>
  </si>
  <si>
    <t>Total salaires</t>
  </si>
  <si>
    <t>% répartition H/ F</t>
  </si>
  <si>
    <t>Salaire moyen</t>
  </si>
  <si>
    <t>Salaire moyen / rep</t>
  </si>
  <si>
    <t>-</t>
  </si>
  <si>
    <t>% répartition H/F</t>
  </si>
  <si>
    <t xml:space="preserve">Pro  </t>
  </si>
  <si>
    <t>Amat.</t>
  </si>
  <si>
    <t>Adm / Prod</t>
  </si>
  <si>
    <t>Loc / Reg</t>
  </si>
  <si>
    <t>Sceno.</t>
  </si>
  <si>
    <t>Autre créa</t>
  </si>
  <si>
    <t>M. en sc.</t>
  </si>
  <si>
    <t>Eleves Ecoles de Musique Vallée de la Fensch et Académie musicale de Hayange</t>
  </si>
  <si>
    <t>EQUIPE ARTISTIQUE CREATION</t>
  </si>
  <si>
    <t>Danseurs</t>
  </si>
  <si>
    <t>Chanteurs</t>
  </si>
  <si>
    <t>Nbr rep.</t>
  </si>
  <si>
    <t>Artiste - Groupe</t>
  </si>
  <si>
    <t>Salaires</t>
  </si>
  <si>
    <t>Total Heures</t>
  </si>
  <si>
    <t>nombre heures F</t>
  </si>
  <si>
    <t>Nombre heures H</t>
  </si>
  <si>
    <t>pourcentage</t>
  </si>
  <si>
    <t>salaire moyen / repres.</t>
  </si>
  <si>
    <t>salaire moyen / jour créa.</t>
  </si>
  <si>
    <t xml:space="preserve">MODE D'EMPLOI </t>
  </si>
  <si>
    <t xml:space="preserve"> Règles Générales d'utilisation</t>
  </si>
  <si>
    <t>il convient de ne pas toucher les cellules GRISES situées en bas des tableurs.</t>
  </si>
  <si>
    <t>INTRODUCTION</t>
  </si>
  <si>
    <t>Cet outil permet de calculer la parité Hommes-Femmes  dans chacune des activités du Gueulard Plus.</t>
  </si>
  <si>
    <t xml:space="preserve">Il a été réalisé par Marina MIDON (Chargée aux relations avec le public), ainsi, pour toute demande de </t>
  </si>
  <si>
    <t>Egalement, l'onglet "GLOBAL 2019" est une synthèse de l'ensemble des données des autres onglets.</t>
  </si>
  <si>
    <t xml:space="preserve">1. FORMULES : </t>
  </si>
  <si>
    <t>Afin de préserver les formules de calcul, qui sont nombreuses dans cet outil</t>
  </si>
  <si>
    <t>Il est donc verrouillé.</t>
  </si>
  <si>
    <t xml:space="preserve">modification, toute question sur l'utilisation de cet outil, il conviendra de la consulter. </t>
  </si>
  <si>
    <t>2. ENREGISTREMENT DE DONNEES</t>
  </si>
  <si>
    <t>Chaque colonne est séparée par un trait noir épais, afin de mieux se repérer.</t>
  </si>
  <si>
    <t>NOMBRE</t>
  </si>
  <si>
    <t>Dans chaque onglet, pour chaque colonne: les décomptes de femmes est à gauche, les hommes à droite.</t>
  </si>
  <si>
    <t xml:space="preserve">marque les cases qu'il ne </t>
  </si>
  <si>
    <t>faut pas remplir (afin d'éviter de compter deux fois les personnes)</t>
  </si>
  <si>
    <t>3. COLLECTE DES DONNEES</t>
  </si>
  <si>
    <t>Un artiste peut avoir plusieurs fonctions, toutefois, la demande du ministère est de compter les</t>
  </si>
  <si>
    <t>artistes, non leurs différentes fonctions.</t>
  </si>
  <si>
    <t>Ainsi il conviendra de compter UNE SEULE FONCTION, la plus mise en avant, de l'artiste.</t>
  </si>
  <si>
    <t>Par exemple:</t>
  </si>
  <si>
    <t>C'est au bon jugement de la personne qui remplit le tableur, on ne vous en voudra pas si vous vous trompez.</t>
  </si>
  <si>
    <t xml:space="preserve">Bjorn Berge = virtuose de la guitare à 12 cordes mais également chanteur. On ne peut le </t>
  </si>
  <si>
    <t>compter qu'une seule fois. Ainsi, il est LEADER + MUSICIEN</t>
  </si>
  <si>
    <t>Flavia Coelho = chanteuse + guitariste.  Mais sa voix est plus connue que son jeu de guitare.</t>
  </si>
  <si>
    <t>On peut donc la compter comme LEADER + CHANTEUSE</t>
  </si>
  <si>
    <t>Le décompte du nombre de "LEADERS" étant  à part, un</t>
  </si>
  <si>
    <t>Lorsqu'une fonction n'est pas représentée dans un projet : Mettre "0".</t>
  </si>
  <si>
    <t xml:space="preserve">Dans chaque onglet, la colonne "Nombre global" (de personnes présentes dans l'équipe artistique) </t>
  </si>
  <si>
    <t>est une formule. La case se remplit donc toute seule.</t>
  </si>
  <si>
    <t>Spécificités</t>
  </si>
  <si>
    <t>1. ONGLET CONCERTS / JEUNE PUBLIC</t>
  </si>
  <si>
    <t xml:space="preserve">Pour ajouter toute ligne dediée à un concert, il faut donc ajouter 2 lignes, puis copier coller 2 lignes existantes </t>
  </si>
  <si>
    <t>(pour avoir le quadrillage adéquat)</t>
  </si>
  <si>
    <t>2. ONGLET RESIDENCES</t>
  </si>
  <si>
    <t>NBR JOUR PRESENCE</t>
  </si>
  <si>
    <t>La base de calcul des salaires est le salaire journalier.</t>
  </si>
  <si>
    <t>SALAIRE Par Repres.</t>
  </si>
  <si>
    <t>Salaire  journalier</t>
  </si>
  <si>
    <t>Pour que le calcul du salaire moyen puisse se faire, il convient de saisie le salaire à la journée, sur la base</t>
  </si>
  <si>
    <t>suivante :</t>
  </si>
  <si>
    <t>dans case orange, saisir :</t>
  </si>
  <si>
    <t xml:space="preserve">= "salaire global" / </t>
  </si>
  <si>
    <t>case verte, située juste au dessus.</t>
  </si>
  <si>
    <t>Si vous avez la base journalière, alors il convient de la renseigner dans la case orange, sans formule.</t>
  </si>
  <si>
    <t xml:space="preserve">Pour ajouter toute ligne dediée à une résidence, il faut donc ajouter 3 lignes, puis copier coller 3 lignes existantes </t>
  </si>
  <si>
    <t>MUSICIENS EN ACCOMPAGNEMENT</t>
  </si>
  <si>
    <t>tech conseil</t>
  </si>
  <si>
    <t>musicien conseil</t>
  </si>
  <si>
    <t>Production</t>
  </si>
  <si>
    <t>Communication</t>
  </si>
  <si>
    <t xml:space="preserve">INTERVENANTS </t>
  </si>
  <si>
    <t>Intitulé Accompagnement ou formation</t>
  </si>
  <si>
    <t>total Heures</t>
  </si>
  <si>
    <t>(salaire de l'heure)</t>
  </si>
  <si>
    <t>Total salaire brut, de l'heure</t>
  </si>
  <si>
    <t>salaire brut horaire médian</t>
  </si>
  <si>
    <t>TECHNIQUE</t>
  </si>
  <si>
    <t>MUSIQUE</t>
  </si>
  <si>
    <t>Autre Discipline</t>
  </si>
  <si>
    <t>Musique</t>
  </si>
  <si>
    <t>Adultes</t>
  </si>
  <si>
    <t>Enfants</t>
  </si>
  <si>
    <t>PARTICIPANTS</t>
  </si>
  <si>
    <t>(2x30 min / 2 musiciennes)</t>
  </si>
  <si>
    <t>(2 ateliers de 2h)</t>
  </si>
  <si>
    <t>ACTION CULTURELLE</t>
  </si>
  <si>
    <t>%</t>
  </si>
  <si>
    <t>FEMMES</t>
  </si>
  <si>
    <t>HOMMES</t>
  </si>
  <si>
    <t>LEADERS</t>
  </si>
  <si>
    <t xml:space="preserve">CHANT </t>
  </si>
  <si>
    <t xml:space="preserve">nombre </t>
  </si>
  <si>
    <t>nombre G+</t>
  </si>
  <si>
    <t>CREATIONS EN AMONT (mise en scène, scèno)</t>
  </si>
  <si>
    <t xml:space="preserve">FORMATIONS - INTERVENANTS </t>
  </si>
  <si>
    <t>salaire moyen / heure</t>
  </si>
  <si>
    <t>ACCOMPAGNEMENTS MUSICIENS</t>
  </si>
  <si>
    <t>nombre artistes</t>
  </si>
  <si>
    <t>nombre participants</t>
  </si>
  <si>
    <t>REPARTITION FEMMES / HOMMES PAR ACTIVITE - ANNEE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</si>
</sst>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35"/>
      <color theme="5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2"/>
      </patternFill>
    </fill>
    <fill>
      <patternFill patternType="lightUp">
        <bgColor theme="0"/>
      </patternFill>
    </fill>
    <fill>
      <patternFill patternType="lightUp">
        <bgColor theme="8" tint="0.7999816888943144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50"/>
        <bgColor indexed="64"/>
      </patternFill>
    </fill>
    <fill>
      <patternFill patternType="lightUp">
        <bgColor theme="4" tint="0.79995117038483843"/>
      </patternFill>
    </fill>
    <fill>
      <patternFill patternType="lightUp">
        <bgColor theme="9" tint="0.79995117038483843"/>
      </patternFill>
    </fill>
    <fill>
      <patternFill patternType="lightUp">
        <bgColor theme="0" tint="-0.249977111117893"/>
      </patternFill>
    </fill>
    <fill>
      <patternFill patternType="solid">
        <fgColor rgb="FFC000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B89F3"/>
        <bgColor indexed="64"/>
      </patternFill>
    </fill>
    <fill>
      <patternFill patternType="solid">
        <fgColor rgb="FFFCD8F8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1" tint="0.14996795556505021"/>
        <bgColor theme="9" tint="0.799951170384838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0" borderId="0" xfId="0" applyFont="1"/>
    <xf numFmtId="14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" xfId="0" applyBorder="1"/>
    <xf numFmtId="0" fontId="0" fillId="0" borderId="6" xfId="0" applyBorder="1"/>
    <xf numFmtId="14" fontId="0" fillId="0" borderId="17" xfId="0" applyNumberFormat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0" fillId="6" borderId="16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5" fillId="21" borderId="3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/>
    </xf>
    <xf numFmtId="0" fontId="17" fillId="18" borderId="0" xfId="0" applyFont="1" applyFill="1" applyAlignment="1">
      <alignment horizontal="center" vertical="center"/>
    </xf>
    <xf numFmtId="0" fontId="1" fillId="19" borderId="5" xfId="0" applyFont="1" applyFill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16" fillId="20" borderId="3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" fillId="20" borderId="7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17" fillId="21" borderId="0" xfId="0" applyFont="1" applyFill="1" applyAlignment="1">
      <alignment horizontal="center" vertical="center"/>
    </xf>
    <xf numFmtId="0" fontId="15" fillId="21" borderId="17" xfId="0" applyFont="1" applyFill="1" applyBorder="1" applyAlignment="1">
      <alignment horizontal="center" vertical="center"/>
    </xf>
    <xf numFmtId="0" fontId="11" fillId="19" borderId="14" xfId="0" applyFont="1" applyFill="1" applyBorder="1" applyAlignment="1">
      <alignment horizontal="center" vertical="center"/>
    </xf>
    <xf numFmtId="0" fontId="16" fillId="21" borderId="14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6" fillId="21" borderId="2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5" fillId="20" borderId="14" xfId="0" applyFont="1" applyFill="1" applyBorder="1" applyAlignment="1">
      <alignment horizontal="center" vertical="center"/>
    </xf>
    <xf numFmtId="0" fontId="17" fillId="21" borderId="14" xfId="0" applyFont="1" applyFill="1" applyBorder="1" applyAlignment="1">
      <alignment horizontal="center" vertical="center"/>
    </xf>
    <xf numFmtId="0" fontId="17" fillId="20" borderId="6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6" fillId="21" borderId="12" xfId="0" applyFont="1" applyFill="1" applyBorder="1" applyAlignment="1">
      <alignment vertical="center"/>
    </xf>
    <xf numFmtId="0" fontId="16" fillId="21" borderId="2" xfId="0" applyFont="1" applyFill="1" applyBorder="1" applyAlignment="1">
      <alignment vertical="center"/>
    </xf>
    <xf numFmtId="0" fontId="16" fillId="19" borderId="6" xfId="0" applyFont="1" applyFill="1" applyBorder="1" applyAlignment="1">
      <alignment horizontal="center" vertical="center" wrapText="1"/>
    </xf>
    <xf numFmtId="0" fontId="16" fillId="19" borderId="5" xfId="0" applyFont="1" applyFill="1" applyBorder="1" applyAlignment="1">
      <alignment horizontal="center" vertical="center"/>
    </xf>
    <xf numFmtId="0" fontId="16" fillId="19" borderId="15" xfId="0" applyFont="1" applyFill="1" applyBorder="1" applyAlignment="1">
      <alignment horizontal="center" vertical="center"/>
    </xf>
    <xf numFmtId="0" fontId="13" fillId="21" borderId="3" xfId="0" applyFont="1" applyFill="1" applyBorder="1" applyAlignment="1">
      <alignment horizontal="center" vertical="center"/>
    </xf>
    <xf numFmtId="0" fontId="13" fillId="21" borderId="7" xfId="0" applyFont="1" applyFill="1" applyBorder="1" applyAlignment="1">
      <alignment horizontal="center" vertical="center"/>
    </xf>
    <xf numFmtId="0" fontId="13" fillId="21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5" fillId="20" borderId="7" xfId="0" applyFont="1" applyFill="1" applyBorder="1" applyAlignment="1">
      <alignment horizontal="center" vertical="center"/>
    </xf>
    <xf numFmtId="0" fontId="15" fillId="21" borderId="7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/>
    </xf>
    <xf numFmtId="0" fontId="5" fillId="21" borderId="0" xfId="0" applyFont="1" applyFill="1" applyAlignment="1">
      <alignment horizontal="right" vertical="center"/>
    </xf>
    <xf numFmtId="0" fontId="17" fillId="18" borderId="0" xfId="0" applyFont="1" applyFill="1" applyAlignment="1">
      <alignment horizontal="right"/>
    </xf>
    <xf numFmtId="0" fontId="14" fillId="21" borderId="0" xfId="0" applyFont="1" applyFill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0" borderId="17" xfId="0" applyFont="1" applyFill="1" applyBorder="1" applyAlignment="1">
      <alignment horizontal="center" vertical="center"/>
    </xf>
    <xf numFmtId="0" fontId="13" fillId="20" borderId="0" xfId="0" applyFont="1" applyFill="1" applyAlignment="1">
      <alignment horizontal="center" vertical="center"/>
    </xf>
    <xf numFmtId="0" fontId="18" fillId="21" borderId="17" xfId="0" applyFont="1" applyFill="1" applyBorder="1" applyAlignment="1">
      <alignment horizontal="center" vertical="center" wrapText="1"/>
    </xf>
    <xf numFmtId="0" fontId="18" fillId="20" borderId="17" xfId="0" applyFont="1" applyFill="1" applyBorder="1" applyAlignment="1">
      <alignment horizontal="center" vertical="center" wrapText="1"/>
    </xf>
    <xf numFmtId="164" fontId="13" fillId="21" borderId="17" xfId="0" applyNumberFormat="1" applyFont="1" applyFill="1" applyBorder="1" applyAlignment="1">
      <alignment horizontal="center" vertical="center"/>
    </xf>
    <xf numFmtId="164" fontId="13" fillId="20" borderId="6" xfId="0" applyNumberFormat="1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7" fillId="29" borderId="0" xfId="0" applyFont="1" applyFill="1" applyAlignment="1">
      <alignment horizontal="center" vertical="center"/>
    </xf>
    <xf numFmtId="164" fontId="13" fillId="21" borderId="0" xfId="0" applyNumberFormat="1" applyFont="1" applyFill="1" applyAlignment="1">
      <alignment horizontal="center" vertical="center"/>
    </xf>
    <xf numFmtId="164" fontId="13" fillId="29" borderId="0" xfId="0" applyNumberFormat="1" applyFont="1" applyFill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0" fontId="5" fillId="20" borderId="0" xfId="0" applyFont="1" applyFill="1" applyAlignment="1">
      <alignment horizontal="center" vertical="center"/>
    </xf>
    <xf numFmtId="0" fontId="11" fillId="19" borderId="13" xfId="0" applyFont="1" applyFill="1" applyBorder="1" applyAlignment="1">
      <alignment horizontal="center" vertical="center"/>
    </xf>
    <xf numFmtId="0" fontId="15" fillId="20" borderId="3" xfId="0" applyFont="1" applyFill="1" applyBorder="1" applyAlignment="1">
      <alignment horizontal="center" vertical="center"/>
    </xf>
    <xf numFmtId="0" fontId="15" fillId="20" borderId="7" xfId="0" applyFont="1" applyFill="1" applyBorder="1" applyAlignment="1">
      <alignment horizontal="center" vertical="center"/>
    </xf>
    <xf numFmtId="164" fontId="16" fillId="18" borderId="7" xfId="0" applyNumberFormat="1" applyFont="1" applyFill="1" applyBorder="1" applyAlignment="1">
      <alignment horizontal="center" vertical="center"/>
    </xf>
    <xf numFmtId="0" fontId="17" fillId="20" borderId="0" xfId="0" applyFont="1" applyFill="1" applyAlignment="1">
      <alignment horizontal="center" vertical="center" wrapText="1"/>
    </xf>
    <xf numFmtId="0" fontId="16" fillId="19" borderId="7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13" fillId="30" borderId="0" xfId="0" applyFont="1" applyFill="1"/>
    <xf numFmtId="0" fontId="19" fillId="30" borderId="0" xfId="0" applyFont="1" applyFill="1"/>
    <xf numFmtId="0" fontId="3" fillId="8" borderId="0" xfId="0" applyFont="1" applyFill="1"/>
    <xf numFmtId="49" fontId="3" fillId="0" borderId="0" xfId="0" applyNumberFormat="1" applyFont="1"/>
    <xf numFmtId="0" fontId="3" fillId="25" borderId="0" xfId="0" applyFont="1" applyFill="1"/>
    <xf numFmtId="0" fontId="3" fillId="5" borderId="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7" fillId="21" borderId="7" xfId="0" applyFont="1" applyFill="1" applyBorder="1" applyAlignment="1">
      <alignment horizontal="center" vertical="center"/>
    </xf>
    <xf numFmtId="0" fontId="18" fillId="18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5" borderId="0" xfId="0" applyFont="1" applyFill="1"/>
    <xf numFmtId="0" fontId="17" fillId="21" borderId="0" xfId="0" applyFont="1" applyFill="1" applyAlignment="1">
      <alignment horizontal="right" vertical="center"/>
    </xf>
    <xf numFmtId="0" fontId="13" fillId="21" borderId="5" xfId="0" applyFont="1" applyFill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right"/>
    </xf>
    <xf numFmtId="0" fontId="13" fillId="18" borderId="3" xfId="0" applyFont="1" applyFill="1" applyBorder="1"/>
    <xf numFmtId="0" fontId="13" fillId="18" borderId="13" xfId="0" applyFont="1" applyFill="1" applyBorder="1"/>
    <xf numFmtId="164" fontId="17" fillId="18" borderId="0" xfId="0" applyNumberFormat="1" applyFont="1" applyFill="1" applyAlignment="1">
      <alignment horizontal="center" vertical="center"/>
    </xf>
    <xf numFmtId="164" fontId="18" fillId="18" borderId="0" xfId="0" applyNumberFormat="1" applyFont="1" applyFill="1" applyAlignment="1">
      <alignment horizontal="center" vertical="center"/>
    </xf>
    <xf numFmtId="164" fontId="17" fillId="18" borderId="1" xfId="0" applyNumberFormat="1" applyFont="1" applyFill="1" applyBorder="1" applyAlignment="1">
      <alignment horizontal="center" vertical="center"/>
    </xf>
    <xf numFmtId="164" fontId="18" fillId="18" borderId="11" xfId="0" applyNumberFormat="1" applyFont="1" applyFill="1" applyBorder="1" applyAlignment="1">
      <alignment horizontal="center" vertical="center"/>
    </xf>
    <xf numFmtId="164" fontId="13" fillId="18" borderId="7" xfId="0" applyNumberFormat="1" applyFont="1" applyFill="1" applyBorder="1"/>
    <xf numFmtId="164" fontId="13" fillId="18" borderId="3" xfId="0" applyNumberFormat="1" applyFont="1" applyFill="1" applyBorder="1"/>
    <xf numFmtId="164" fontId="13" fillId="18" borderId="13" xfId="0" applyNumberFormat="1" applyFont="1" applyFill="1" applyBorder="1"/>
    <xf numFmtId="164" fontId="18" fillId="20" borderId="13" xfId="0" applyNumberFormat="1" applyFont="1" applyFill="1" applyBorder="1" applyAlignment="1">
      <alignment horizontal="center" vertical="center"/>
    </xf>
    <xf numFmtId="164" fontId="13" fillId="20" borderId="13" xfId="0" applyNumberFormat="1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3" fillId="38" borderId="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5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40" borderId="5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16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164" fontId="16" fillId="18" borderId="5" xfId="0" applyNumberFormat="1" applyFont="1" applyFill="1" applyBorder="1" applyAlignment="1">
      <alignment horizontal="center" vertical="center"/>
    </xf>
    <xf numFmtId="164" fontId="16" fillId="18" borderId="10" xfId="0" applyNumberFormat="1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16" fillId="18" borderId="10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/>
    </xf>
    <xf numFmtId="0" fontId="15" fillId="20" borderId="13" xfId="0" applyFont="1" applyFill="1" applyBorder="1" applyAlignment="1">
      <alignment horizontal="center" vertical="center"/>
    </xf>
    <xf numFmtId="0" fontId="23" fillId="41" borderId="0" xfId="0" applyFont="1" applyFill="1" applyAlignment="1">
      <alignment horizontal="center"/>
    </xf>
    <xf numFmtId="0" fontId="23" fillId="41" borderId="15" xfId="0" applyFont="1" applyFill="1" applyBorder="1" applyAlignment="1">
      <alignment horizontal="center"/>
    </xf>
    <xf numFmtId="0" fontId="0" fillId="0" borderId="10" xfId="0" applyBorder="1"/>
    <xf numFmtId="0" fontId="0" fillId="8" borderId="3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5" borderId="1" xfId="0" applyFill="1" applyBorder="1" applyAlignment="1">
      <alignment horizontal="right"/>
    </xf>
    <xf numFmtId="0" fontId="1" fillId="5" borderId="4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right"/>
    </xf>
    <xf numFmtId="1" fontId="24" fillId="5" borderId="6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right"/>
    </xf>
    <xf numFmtId="0" fontId="1" fillId="5" borderId="11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right"/>
    </xf>
    <xf numFmtId="1" fontId="24" fillId="5" borderId="14" xfId="0" applyNumberFormat="1" applyFont="1" applyFill="1" applyBorder="1" applyAlignment="1">
      <alignment horizontal="center"/>
    </xf>
    <xf numFmtId="0" fontId="0" fillId="5" borderId="14" xfId="0" applyFill="1" applyBorder="1" applyAlignment="1">
      <alignment horizontal="right"/>
    </xf>
    <xf numFmtId="164" fontId="1" fillId="5" borderId="14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right"/>
    </xf>
    <xf numFmtId="164" fontId="1" fillId="5" borderId="6" xfId="0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right"/>
    </xf>
    <xf numFmtId="0" fontId="1" fillId="5" borderId="14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0" fillId="6" borderId="4" xfId="0" applyFill="1" applyBorder="1" applyAlignment="1">
      <alignment horizontal="right"/>
    </xf>
    <xf numFmtId="0" fontId="1" fillId="6" borderId="4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right"/>
    </xf>
    <xf numFmtId="1" fontId="24" fillId="6" borderId="14" xfId="0" applyNumberFormat="1" applyFont="1" applyFill="1" applyBorder="1" applyAlignment="1">
      <alignment horizontal="center"/>
    </xf>
    <xf numFmtId="0" fontId="0" fillId="6" borderId="14" xfId="0" applyFill="1" applyBorder="1" applyAlignment="1">
      <alignment horizontal="right"/>
    </xf>
    <xf numFmtId="1" fontId="1" fillId="6" borderId="14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1" fontId="1" fillId="6" borderId="6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right"/>
    </xf>
    <xf numFmtId="0" fontId="1" fillId="3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right"/>
    </xf>
    <xf numFmtId="1" fontId="24" fillId="3" borderId="14" xfId="0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0" fillId="3" borderId="6" xfId="0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12" borderId="4" xfId="0" applyFill="1" applyBorder="1" applyAlignment="1">
      <alignment horizontal="right"/>
    </xf>
    <xf numFmtId="0" fontId="1" fillId="12" borderId="4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right"/>
    </xf>
    <xf numFmtId="1" fontId="24" fillId="12" borderId="14" xfId="0" applyNumberFormat="1" applyFont="1" applyFill="1" applyBorder="1" applyAlignment="1">
      <alignment horizontal="center"/>
    </xf>
    <xf numFmtId="0" fontId="0" fillId="12" borderId="6" xfId="0" applyFill="1" applyBorder="1" applyAlignment="1">
      <alignment horizontal="right"/>
    </xf>
    <xf numFmtId="0" fontId="1" fillId="12" borderId="6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  <xf numFmtId="0" fontId="0" fillId="38" borderId="4" xfId="0" applyFill="1" applyBorder="1" applyAlignment="1">
      <alignment horizontal="right"/>
    </xf>
    <xf numFmtId="0" fontId="1" fillId="38" borderId="4" xfId="0" applyFont="1" applyFill="1" applyBorder="1" applyAlignment="1">
      <alignment horizontal="center"/>
    </xf>
    <xf numFmtId="0" fontId="22" fillId="38" borderId="14" xfId="0" applyFont="1" applyFill="1" applyBorder="1" applyAlignment="1">
      <alignment horizontal="right"/>
    </xf>
    <xf numFmtId="1" fontId="24" fillId="38" borderId="14" xfId="0" applyNumberFormat="1" applyFont="1" applyFill="1" applyBorder="1" applyAlignment="1">
      <alignment horizontal="center"/>
    </xf>
    <xf numFmtId="0" fontId="0" fillId="38" borderId="14" xfId="0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right"/>
    </xf>
    <xf numFmtId="1" fontId="24" fillId="38" borderId="6" xfId="0" applyNumberFormat="1" applyFont="1" applyFill="1" applyBorder="1" applyAlignment="1">
      <alignment horizontal="center"/>
    </xf>
    <xf numFmtId="1" fontId="24" fillId="38" borderId="10" xfId="0" applyNumberFormat="1" applyFont="1" applyFill="1" applyBorder="1" applyAlignment="1">
      <alignment horizontal="center"/>
    </xf>
    <xf numFmtId="164" fontId="16" fillId="18" borderId="13" xfId="0" applyNumberFormat="1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/>
    </xf>
    <xf numFmtId="0" fontId="1" fillId="17" borderId="28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23" fillId="19" borderId="0" xfId="0" applyFont="1" applyFill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11" fillId="27" borderId="29" xfId="0" applyFont="1" applyFill="1" applyBorder="1" applyAlignment="1">
      <alignment horizontal="center" vertical="center"/>
    </xf>
    <xf numFmtId="0" fontId="11" fillId="27" borderId="31" xfId="0" applyFont="1" applyFill="1" applyBorder="1" applyAlignment="1">
      <alignment horizontal="center" vertical="center"/>
    </xf>
    <xf numFmtId="0" fontId="2" fillId="26" borderId="1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5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5" fillId="11" borderId="15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1" fillId="17" borderId="13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5" borderId="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" fillId="14" borderId="13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8" borderId="29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3" borderId="5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3" borderId="1" xfId="0" applyFont="1" applyFill="1" applyBorder="1" applyAlignment="1">
      <alignment horizontal="center" vertical="center"/>
    </xf>
    <xf numFmtId="0" fontId="3" fillId="23" borderId="2" xfId="0" applyFont="1" applyFill="1" applyBorder="1" applyAlignment="1">
      <alignment horizontal="center" vertical="center"/>
    </xf>
    <xf numFmtId="0" fontId="3" fillId="23" borderId="11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10" fillId="24" borderId="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6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5" borderId="3" xfId="0" applyFont="1" applyFill="1" applyBorder="1" applyAlignment="1">
      <alignment horizontal="center" vertical="center"/>
    </xf>
    <xf numFmtId="0" fontId="1" fillId="25" borderId="7" xfId="0" applyFont="1" applyFill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14" borderId="8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5" fillId="15" borderId="15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4" fillId="37" borderId="3" xfId="0" applyFont="1" applyFill="1" applyBorder="1" applyAlignment="1">
      <alignment horizontal="center" vertical="center"/>
    </xf>
    <xf numFmtId="0" fontId="4" fillId="37" borderId="7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 wrapText="1"/>
    </xf>
    <xf numFmtId="0" fontId="10" fillId="14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5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0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9" fillId="30" borderId="0" xfId="0" applyFont="1" applyFill="1" applyAlignment="1">
      <alignment horizontal="left"/>
    </xf>
    <xf numFmtId="0" fontId="5" fillId="3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89F3"/>
      <color rgb="FFFCD8F8"/>
      <color rgb="FFFF33CC"/>
      <color rgb="FFCC66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B06B4-851A-4E96-995E-07F8D7A4EC46}">
  <sheetPr>
    <tabColor theme="1"/>
  </sheetPr>
  <dimension ref="A1:E31"/>
  <sheetViews>
    <sheetView tabSelected="1" workbookViewId="0">
      <selection activeCell="G12" sqref="G12"/>
    </sheetView>
  </sheetViews>
  <sheetFormatPr baseColWidth="10" defaultRowHeight="14.4" x14ac:dyDescent="0.3"/>
  <cols>
    <col min="1" max="1" width="35.109375" customWidth="1"/>
    <col min="2" max="2" width="30.88671875" customWidth="1"/>
    <col min="3" max="3" width="21.6640625" customWidth="1"/>
    <col min="4" max="4" width="23.44140625" customWidth="1"/>
  </cols>
  <sheetData>
    <row r="1" spans="1:5" ht="21" x14ac:dyDescent="0.4">
      <c r="A1" s="297" t="s">
        <v>168</v>
      </c>
      <c r="B1" s="297"/>
      <c r="C1" s="297"/>
      <c r="D1" s="297"/>
    </row>
    <row r="2" spans="1:5" ht="21.6" thickBot="1" x14ac:dyDescent="0.45">
      <c r="A2" s="230"/>
      <c r="B2" s="230"/>
      <c r="C2" s="231"/>
      <c r="D2" s="230"/>
    </row>
    <row r="3" spans="1:5" ht="15" thickBot="1" x14ac:dyDescent="0.35">
      <c r="B3" s="232"/>
      <c r="C3" s="233" t="s">
        <v>156</v>
      </c>
      <c r="D3" s="234" t="s">
        <v>157</v>
      </c>
    </row>
    <row r="4" spans="1:5" ht="15.6" x14ac:dyDescent="0.3">
      <c r="A4" s="298" t="s">
        <v>158</v>
      </c>
      <c r="B4" s="235" t="s">
        <v>27</v>
      </c>
      <c r="C4" s="236">
        <f>SUM(CONCERTS!H19+'JEUNE PUBLIC'!G21+RESIDENCES!F17)</f>
        <v>0</v>
      </c>
      <c r="D4" s="236">
        <f>SUM(CONCERTS!I19+'JEUNE PUBLIC'!H21+RESIDENCES!G17)</f>
        <v>0</v>
      </c>
    </row>
    <row r="5" spans="1:5" ht="16.2" thickBot="1" x14ac:dyDescent="0.35">
      <c r="A5" s="299"/>
      <c r="B5" s="237" t="s">
        <v>84</v>
      </c>
      <c r="C5" s="238" t="e">
        <f>SUM((100*C4)/(C4+D4))</f>
        <v>#DIV/0!</v>
      </c>
      <c r="D5" s="238" t="e">
        <f>SUM((100*D4)/(D4+C4))</f>
        <v>#DIV/0!</v>
      </c>
      <c r="E5" t="s">
        <v>155</v>
      </c>
    </row>
    <row r="6" spans="1:5" ht="15.6" x14ac:dyDescent="0.3">
      <c r="A6" s="298" t="s">
        <v>159</v>
      </c>
      <c r="B6" s="239" t="s">
        <v>160</v>
      </c>
      <c r="C6" s="236">
        <f>SUM(CONCERTS!J19+'JEUNE PUBLIC'!I21+RESIDENCES!J17)</f>
        <v>0</v>
      </c>
      <c r="D6" s="240">
        <f>SUM(CONCERTS!K19+'JEUNE PUBLIC'!J21+RESIDENCES!K17)</f>
        <v>0</v>
      </c>
    </row>
    <row r="7" spans="1:5" ht="15.6" x14ac:dyDescent="0.3">
      <c r="A7" s="300"/>
      <c r="B7" s="241" t="s">
        <v>84</v>
      </c>
      <c r="C7" s="242" t="e">
        <f>SUM((100*C6)/(C6+D6))</f>
        <v>#DIV/0!</v>
      </c>
      <c r="D7" s="242" t="e">
        <f>SUM((100*D6)/(D6+C6))</f>
        <v>#DIV/0!</v>
      </c>
      <c r="E7" t="s">
        <v>155</v>
      </c>
    </row>
    <row r="8" spans="1:5" ht="15.6" x14ac:dyDescent="0.3">
      <c r="A8" s="300"/>
      <c r="B8" s="243" t="s">
        <v>85</v>
      </c>
      <c r="C8" s="244" t="e">
        <f>SUM(CONCERTS!J22+'JEUNE PUBLIC'!I24)</f>
        <v>#DIV/0!</v>
      </c>
      <c r="D8" s="244" t="e">
        <f>SUM(CONCERTS!K22+'JEUNE PUBLIC'!J24)</f>
        <v>#DIV/0!</v>
      </c>
    </row>
    <row r="9" spans="1:5" ht="16.2" thickBot="1" x14ac:dyDescent="0.35">
      <c r="A9" s="299"/>
      <c r="B9" s="245" t="s">
        <v>86</v>
      </c>
      <c r="C9" s="246" t="e">
        <f>SUM(RESIDENCES!J19)</f>
        <v>#DIV/0!</v>
      </c>
      <c r="D9" s="246" t="e">
        <f>SUM(RESIDENCES!K19)</f>
        <v>#DIV/0!</v>
      </c>
    </row>
    <row r="10" spans="1:5" ht="15.6" x14ac:dyDescent="0.3">
      <c r="A10" s="301" t="s">
        <v>146</v>
      </c>
      <c r="B10" s="247" t="s">
        <v>27</v>
      </c>
      <c r="C10" s="236">
        <f>SUM(CONCERTS!L19+'JEUNE PUBLIC'!K21+RESIDENCES!L17)</f>
        <v>0</v>
      </c>
      <c r="D10" s="236">
        <f>SUM(CONCERTS!M19+'JEUNE PUBLIC'!L21+RESIDENCES!M17)</f>
        <v>0</v>
      </c>
    </row>
    <row r="11" spans="1:5" ht="15.6" x14ac:dyDescent="0.3">
      <c r="A11" s="302"/>
      <c r="B11" s="241" t="s">
        <v>84</v>
      </c>
      <c r="C11" s="242" t="e">
        <f>SUM((100*C10)/(C10+D10))</f>
        <v>#DIV/0!</v>
      </c>
      <c r="D11" s="242" t="e">
        <f>SUM((100*D10)/(D10+C10))</f>
        <v>#DIV/0!</v>
      </c>
      <c r="E11" t="s">
        <v>155</v>
      </c>
    </row>
    <row r="12" spans="1:5" ht="15.6" x14ac:dyDescent="0.3">
      <c r="A12" s="302"/>
      <c r="B12" s="243" t="s">
        <v>85</v>
      </c>
      <c r="C12" s="248" t="e">
        <f>SUM(CONCERTS!L22+'JEUNE PUBLIC'!K24)</f>
        <v>#DIV/0!</v>
      </c>
      <c r="D12" s="249" t="e">
        <f>SUM(CONCERTS!M22+'JEUNE PUBLIC'!L24)</f>
        <v>#DIV/0!</v>
      </c>
    </row>
    <row r="13" spans="1:5" ht="16.2" thickBot="1" x14ac:dyDescent="0.35">
      <c r="A13" s="303"/>
      <c r="B13" s="245" t="s">
        <v>86</v>
      </c>
      <c r="C13" s="246" t="e">
        <f>SUM(RESIDENCES!L19)</f>
        <v>#DIV/0!</v>
      </c>
      <c r="D13" s="246" t="e">
        <f>SUM(RESIDENCES!M19)</f>
        <v>#DIV/0!</v>
      </c>
    </row>
    <row r="14" spans="1:5" ht="15.6" x14ac:dyDescent="0.3">
      <c r="A14" s="304" t="s">
        <v>145</v>
      </c>
      <c r="B14" s="250" t="s">
        <v>161</v>
      </c>
      <c r="C14" s="251">
        <f>SUM(CONCERTS!P19+CONCERTS!R19+CONCERTS!T19+CONCERTS!AD19+CONCERTS!AF19+CONCERTS!AH19+'JEUNE PUBLIC'!M21+'JEUNE PUBLIC'!O21+'JEUNE PUBLIC'!Q21+'JEUNE PUBLIC'!AA21+'JEUNE PUBLIC'!AC21+'JEUNE PUBLIC'!AE21+'JEUNE PUBLIC'!AG21+RESIDENCES!P17+RESIDENCES!R17+RESIDENCES!T17+RESIDENCES!AB17+RESIDENCES!AD17+RESIDENCES!AF17+RESIDENCES!AH17)</f>
        <v>0</v>
      </c>
      <c r="D14" s="252">
        <f>SUM(CONCERTS!Q19+CONCERTS!S19+CONCERTS!U19+CONCERTS!AE19+CONCERTS!AG19+CONCERTS!AI19+CONCERTS!AK19+'JEUNE PUBLIC'!N21+'JEUNE PUBLIC'!P21+'JEUNE PUBLIC'!R21+'JEUNE PUBLIC'!AB21+'JEUNE PUBLIC'!AD21+'JEUNE PUBLIC'!AF21+'JEUNE PUBLIC'!AH21+RESIDENCES!Q17+RESIDENCES!S17+RESIDENCES!U17+RESIDENCES!AC17+RESIDENCES!AE17+RESIDENCES!AG17+RESIDENCES!AI17)</f>
        <v>0</v>
      </c>
    </row>
    <row r="15" spans="1:5" ht="15.6" x14ac:dyDescent="0.3">
      <c r="A15" s="304"/>
      <c r="B15" s="253" t="s">
        <v>84</v>
      </c>
      <c r="C15" s="254" t="e">
        <f>SUM((100*C14)/(C14+D14))</f>
        <v>#DIV/0!</v>
      </c>
      <c r="D15" s="254" t="e">
        <f>SUM(100*D14)/(D14+C14)</f>
        <v>#DIV/0!</v>
      </c>
      <c r="E15" t="s">
        <v>155</v>
      </c>
    </row>
    <row r="16" spans="1:5" ht="15.6" x14ac:dyDescent="0.3">
      <c r="A16" s="304"/>
      <c r="B16" s="255" t="s">
        <v>85</v>
      </c>
      <c r="C16" s="256" t="e">
        <f>SUM(CONCERTS!T22+CONCERTS!AD22+CONCERTS!AH22+'JEUNE PUBLIC'!Q24+'JEUNE PUBLIC'!AA24+'JEUNE PUBLIC'!AE24)</f>
        <v>#DIV/0!</v>
      </c>
      <c r="D16" s="256" t="e">
        <f>SUM(CONCERTS!Q22+CONCERTS!S22+CONCERTS!U22+CONCERTS!AE22+CONCERTS!AG22+CONCERTS!AK22+'JEUNE PUBLIC'!N24+'JEUNE PUBLIC'!P24+'JEUNE PUBLIC'!R24+'JEUNE PUBLIC'!AB24+'JEUNE PUBLIC'!AD24+'JEUNE PUBLIC'!AH24)</f>
        <v>#DIV/0!</v>
      </c>
    </row>
    <row r="17" spans="1:5" ht="16.2" thickBot="1" x14ac:dyDescent="0.35">
      <c r="A17" s="305"/>
      <c r="B17" s="257" t="s">
        <v>86</v>
      </c>
      <c r="C17" s="258" t="e">
        <f>SUM(RESIDENCES!AB19)</f>
        <v>#DIV/0!</v>
      </c>
      <c r="D17" s="258" t="e">
        <f>SUM(RESIDENCES!Q19+RESIDENCES!S19+RESIDENCES!U19+RESIDENCES!AC19+RESIDENCES!AE19+RESIDENCES!AI19)</f>
        <v>#DIV/0!</v>
      </c>
    </row>
    <row r="18" spans="1:5" ht="15.6" x14ac:dyDescent="0.3">
      <c r="A18" s="306" t="s">
        <v>162</v>
      </c>
      <c r="B18" s="259" t="s">
        <v>27</v>
      </c>
      <c r="C18" s="260">
        <f>SUM(CONCERTS!X19+CONCERTS!Z19+CONCERTS!AB19+'JEUNE PUBLIC'!U21+'JEUNE PUBLIC'!W21+'JEUNE PUBLIC'!Y21+RESIDENCES!V17+RESIDENCES!X17+RESIDENCES!Z17)</f>
        <v>0</v>
      </c>
      <c r="D18" s="261">
        <f>SUM(CONCERTS!Y19+CONCERTS!AA19+CONCERTS!AC19+'JEUNE PUBLIC'!V21+'JEUNE PUBLIC'!X21+'JEUNE PUBLIC'!Z21+RESIDENCES!W17+RESIDENCES!Y17+RESIDENCES!AA17)</f>
        <v>0</v>
      </c>
    </row>
    <row r="19" spans="1:5" ht="15.6" x14ac:dyDescent="0.3">
      <c r="A19" s="307"/>
      <c r="B19" s="262" t="s">
        <v>84</v>
      </c>
      <c r="C19" s="263" t="e">
        <f>SUM((100*C18)/(C18+D18))</f>
        <v>#DIV/0!</v>
      </c>
      <c r="D19" s="263" t="e">
        <f>SUM((100*D18)/(D18+C18))</f>
        <v>#DIV/0!</v>
      </c>
      <c r="E19" t="s">
        <v>155</v>
      </c>
    </row>
    <row r="20" spans="1:5" ht="15.6" x14ac:dyDescent="0.3">
      <c r="A20" s="307"/>
      <c r="B20" s="264" t="s">
        <v>85</v>
      </c>
      <c r="C20" s="265" t="e">
        <f>SUM('JEUNE PUBLIC'!U24+'JEUNE PUBLIC'!W24)</f>
        <v>#DIV/0!</v>
      </c>
      <c r="D20" s="265" t="e">
        <f>SUM(CONCERTS!Y22+CONCERTS!AC22+'JEUNE PUBLIC'!V24+'JEUNE PUBLIC'!Z24)</f>
        <v>#DIV/0!</v>
      </c>
    </row>
    <row r="21" spans="1:5" ht="16.2" thickBot="1" x14ac:dyDescent="0.35">
      <c r="A21" s="308"/>
      <c r="B21" s="266" t="s">
        <v>86</v>
      </c>
      <c r="C21" s="267" t="e">
        <f>SUM(RESIDENCES!X19)</f>
        <v>#DIV/0!</v>
      </c>
      <c r="D21" s="268" t="e">
        <f>SUM(RESIDENCES!Y19+RESIDENCES!W19+RESIDENCES!AA19)</f>
        <v>#DIV/0!</v>
      </c>
    </row>
    <row r="22" spans="1:5" ht="15.6" x14ac:dyDescent="0.3">
      <c r="A22" s="289" t="s">
        <v>163</v>
      </c>
      <c r="B22" s="269" t="s">
        <v>27</v>
      </c>
      <c r="C22" s="270">
        <f>SUM('ACCOMPAGNEMENTS + FORMATIONS'!D32+'ACCOMPAGNEMENTS + FORMATIONS'!F32+'ACCOMPAGNEMENTS + FORMATIONS'!H32+'ACCOMPAGNEMENTS + FORMATIONS'!J32)</f>
        <v>0</v>
      </c>
      <c r="D22" s="270">
        <f>SUM('ACCOMPAGNEMENTS + FORMATIONS'!E32+'ACCOMPAGNEMENTS + FORMATIONS'!G32+'ACCOMPAGNEMENTS + FORMATIONS'!I32+'ACCOMPAGNEMENTS + FORMATIONS'!K32)</f>
        <v>0</v>
      </c>
    </row>
    <row r="23" spans="1:5" ht="15.6" x14ac:dyDescent="0.3">
      <c r="A23" s="290"/>
      <c r="B23" s="271" t="s">
        <v>84</v>
      </c>
      <c r="C23" s="272" t="e">
        <f>SUM(100*C22)/(C22+D22)</f>
        <v>#DIV/0!</v>
      </c>
      <c r="D23" s="272" t="e">
        <f>SUM(100*D22)/(D22+C22)</f>
        <v>#DIV/0!</v>
      </c>
      <c r="E23" t="s">
        <v>155</v>
      </c>
    </row>
    <row r="24" spans="1:5" ht="16.2" thickBot="1" x14ac:dyDescent="0.35">
      <c r="A24" s="291"/>
      <c r="B24" s="273" t="s">
        <v>164</v>
      </c>
      <c r="C24" s="274" t="e">
        <f>SUM('ACCOMPAGNEMENTS + FORMATIONS'!D35+'ACCOMPAGNEMENTS + FORMATIONS'!F35+'ACCOMPAGNEMENTS + FORMATIONS'!H35+'ACCOMPAGNEMENTS + FORMATIONS'!J35)</f>
        <v>#DIV/0!</v>
      </c>
      <c r="D24" s="275" t="e">
        <f>SUM('ACCOMPAGNEMENTS + FORMATIONS'!E35+'ACCOMPAGNEMENTS + FORMATIONS'!G35+'ACCOMPAGNEMENTS + FORMATIONS'!I35+'ACCOMPAGNEMENTS + FORMATIONS'!K35)</f>
        <v>#DIV/0!</v>
      </c>
    </row>
    <row r="25" spans="1:5" ht="15.6" x14ac:dyDescent="0.3">
      <c r="A25" s="292" t="s">
        <v>165</v>
      </c>
      <c r="B25" s="250" t="s">
        <v>27</v>
      </c>
      <c r="C25" s="251">
        <f>SUM('ACCOMPAGNEMENTS + FORMATIONS'!M32+'ACCOMPAGNEMENTS + FORMATIONS'!O32+'ACCOMPAGNEMENTS + FORMATIONS'!Q32)</f>
        <v>0</v>
      </c>
      <c r="D25" s="252">
        <f>SUM('ACCOMPAGNEMENTS + FORMATIONS'!N32+'ACCOMPAGNEMENTS + FORMATIONS'!P32+'ACCOMPAGNEMENTS + FORMATIONS'!R32)</f>
        <v>0</v>
      </c>
    </row>
    <row r="26" spans="1:5" ht="16.2" thickBot="1" x14ac:dyDescent="0.35">
      <c r="A26" s="293"/>
      <c r="B26" s="253" t="s">
        <v>84</v>
      </c>
      <c r="C26" s="254" t="e">
        <f>SUM(100*C25)/(C25+D25)</f>
        <v>#DIV/0!</v>
      </c>
      <c r="D26" s="254" t="e">
        <f>SUM(100*D25)/(D25+C25)</f>
        <v>#DIV/0!</v>
      </c>
      <c r="E26" t="s">
        <v>155</v>
      </c>
    </row>
    <row r="27" spans="1:5" ht="15.6" x14ac:dyDescent="0.3">
      <c r="A27" s="294" t="s">
        <v>154</v>
      </c>
      <c r="B27" s="276" t="s">
        <v>166</v>
      </c>
      <c r="C27" s="277">
        <f>SUM('ACTION CULTURELLE'!D32+'ACTION CULTURELLE'!F32)</f>
        <v>0</v>
      </c>
      <c r="D27" s="277">
        <f>SUM('ACTION CULTURELLE'!E32+'ACTION CULTURELLE'!G32)</f>
        <v>0</v>
      </c>
    </row>
    <row r="28" spans="1:5" ht="15.6" x14ac:dyDescent="0.3">
      <c r="A28" s="295"/>
      <c r="B28" s="278" t="s">
        <v>84</v>
      </c>
      <c r="C28" s="279" t="e">
        <f>SUM(100*C27)/(C27+D27)</f>
        <v>#DIV/0!</v>
      </c>
      <c r="D28" s="279" t="e">
        <f>SUM(100*D27)/(D27+C27)</f>
        <v>#DIV/0!</v>
      </c>
      <c r="E28" t="s">
        <v>155</v>
      </c>
    </row>
    <row r="29" spans="1:5" ht="15.6" x14ac:dyDescent="0.3">
      <c r="A29" s="295"/>
      <c r="B29" s="280" t="s">
        <v>164</v>
      </c>
      <c r="C29" s="281" t="e">
        <f>SUM('ACTION CULTURELLE'!D35)</f>
        <v>#DIV/0!</v>
      </c>
      <c r="D29" s="281" t="e">
        <f>SUM('ACTION CULTURELLE'!E35)</f>
        <v>#DIV/0!</v>
      </c>
    </row>
    <row r="30" spans="1:5" ht="15.6" x14ac:dyDescent="0.3">
      <c r="A30" s="295"/>
      <c r="B30" s="280" t="s">
        <v>167</v>
      </c>
      <c r="C30" s="281">
        <f>SUM('ACTION CULTURELLE'!I32+'ACTION CULTURELLE'!K32)</f>
        <v>0</v>
      </c>
      <c r="D30" s="281">
        <f>SUM('ACTION CULTURELLE'!J32+'ACTION CULTURELLE'!L32)</f>
        <v>0</v>
      </c>
    </row>
    <row r="31" spans="1:5" ht="16.2" thickBot="1" x14ac:dyDescent="0.35">
      <c r="A31" s="296"/>
      <c r="B31" s="282" t="s">
        <v>84</v>
      </c>
      <c r="C31" s="283" t="e">
        <f>SUM(100*C30)/(C30+D30)</f>
        <v>#DIV/0!</v>
      </c>
      <c r="D31" s="284" t="e">
        <f>SUM(100*D30)/(D30+C30)</f>
        <v>#DIV/0!</v>
      </c>
      <c r="E31" t="s">
        <v>155</v>
      </c>
    </row>
  </sheetData>
  <mergeCells count="9">
    <mergeCell ref="A22:A24"/>
    <mergeCell ref="A25:A26"/>
    <mergeCell ref="A27:A31"/>
    <mergeCell ref="A1:D1"/>
    <mergeCell ref="A4:A5"/>
    <mergeCell ref="A6:A9"/>
    <mergeCell ref="A10:A13"/>
    <mergeCell ref="A14:A17"/>
    <mergeCell ref="A18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L41"/>
  <sheetViews>
    <sheetView topLeftCell="E1" workbookViewId="0">
      <pane ySplit="1" topLeftCell="A2" activePane="bottomLeft" state="frozen"/>
      <selection pane="bottomLeft" activeCell="H5" sqref="H5"/>
    </sheetView>
  </sheetViews>
  <sheetFormatPr baseColWidth="10" defaultRowHeight="14.4" x14ac:dyDescent="0.3"/>
  <cols>
    <col min="1" max="1" width="11.44140625" style="4"/>
    <col min="2" max="2" width="6.5546875" style="3" customWidth="1"/>
    <col min="3" max="3" width="15.33203125" style="4" customWidth="1"/>
    <col min="4" max="4" width="34.5546875" style="4" customWidth="1"/>
    <col min="5" max="5" width="17" style="3" customWidth="1"/>
    <col min="6" max="6" width="18" style="3" customWidth="1"/>
    <col min="7" max="7" width="10.88671875" style="3" customWidth="1"/>
    <col min="8" max="32" width="5.6640625" style="3" customWidth="1"/>
    <col min="33" max="37" width="5.6640625" style="4" customWidth="1"/>
    <col min="38" max="38" width="7.6640625" style="4" customWidth="1"/>
    <col min="39" max="278" width="11.44140625" style="4"/>
    <col min="279" max="279" width="58" style="4" customWidth="1"/>
    <col min="280" max="280" width="23" style="4" customWidth="1"/>
    <col min="281" max="281" width="39.44140625" style="4" customWidth="1"/>
    <col min="282" max="282" width="20" style="4" customWidth="1"/>
    <col min="283" max="283" width="11.44140625" style="4"/>
    <col min="284" max="284" width="13.33203125" style="4" customWidth="1"/>
    <col min="285" max="285" width="13" style="4" bestFit="1" customWidth="1"/>
    <col min="286" max="286" width="14.109375" style="4" bestFit="1" customWidth="1"/>
    <col min="287" max="287" width="11.44140625" style="4"/>
    <col min="288" max="288" width="17.33203125" style="4" customWidth="1"/>
    <col min="289" max="534" width="11.44140625" style="4"/>
    <col min="535" max="535" width="58" style="4" customWidth="1"/>
    <col min="536" max="536" width="23" style="4" customWidth="1"/>
    <col min="537" max="537" width="39.44140625" style="4" customWidth="1"/>
    <col min="538" max="538" width="20" style="4" customWidth="1"/>
    <col min="539" max="539" width="11.44140625" style="4"/>
    <col min="540" max="540" width="13.33203125" style="4" customWidth="1"/>
    <col min="541" max="541" width="13" style="4" bestFit="1" customWidth="1"/>
    <col min="542" max="542" width="14.109375" style="4" bestFit="1" customWidth="1"/>
    <col min="543" max="543" width="11.44140625" style="4"/>
    <col min="544" max="544" width="17.33203125" style="4" customWidth="1"/>
    <col min="545" max="790" width="11.44140625" style="4"/>
    <col min="791" max="791" width="58" style="4" customWidth="1"/>
    <col min="792" max="792" width="23" style="4" customWidth="1"/>
    <col min="793" max="793" width="39.44140625" style="4" customWidth="1"/>
    <col min="794" max="794" width="20" style="4" customWidth="1"/>
    <col min="795" max="795" width="11.44140625" style="4"/>
    <col min="796" max="796" width="13.33203125" style="4" customWidth="1"/>
    <col min="797" max="797" width="13" style="4" bestFit="1" customWidth="1"/>
    <col min="798" max="798" width="14.109375" style="4" bestFit="1" customWidth="1"/>
    <col min="799" max="799" width="11.44140625" style="4"/>
    <col min="800" max="800" width="17.33203125" style="4" customWidth="1"/>
    <col min="801" max="1046" width="11.44140625" style="4"/>
    <col min="1047" max="1047" width="58" style="4" customWidth="1"/>
    <col min="1048" max="1048" width="23" style="4" customWidth="1"/>
    <col min="1049" max="1049" width="39.44140625" style="4" customWidth="1"/>
    <col min="1050" max="1050" width="20" style="4" customWidth="1"/>
    <col min="1051" max="1051" width="11.44140625" style="4"/>
    <col min="1052" max="1052" width="13.33203125" style="4" customWidth="1"/>
    <col min="1053" max="1053" width="13" style="4" bestFit="1" customWidth="1"/>
    <col min="1054" max="1054" width="14.109375" style="4" bestFit="1" customWidth="1"/>
    <col min="1055" max="1055" width="11.44140625" style="4"/>
    <col min="1056" max="1056" width="17.33203125" style="4" customWidth="1"/>
    <col min="1057" max="1302" width="11.44140625" style="4"/>
    <col min="1303" max="1303" width="58" style="4" customWidth="1"/>
    <col min="1304" max="1304" width="23" style="4" customWidth="1"/>
    <col min="1305" max="1305" width="39.44140625" style="4" customWidth="1"/>
    <col min="1306" max="1306" width="20" style="4" customWidth="1"/>
    <col min="1307" max="1307" width="11.44140625" style="4"/>
    <col min="1308" max="1308" width="13.33203125" style="4" customWidth="1"/>
    <col min="1309" max="1309" width="13" style="4" bestFit="1" customWidth="1"/>
    <col min="1310" max="1310" width="14.109375" style="4" bestFit="1" customWidth="1"/>
    <col min="1311" max="1311" width="11.44140625" style="4"/>
    <col min="1312" max="1312" width="17.33203125" style="4" customWidth="1"/>
    <col min="1313" max="1558" width="11.44140625" style="4"/>
    <col min="1559" max="1559" width="58" style="4" customWidth="1"/>
    <col min="1560" max="1560" width="23" style="4" customWidth="1"/>
    <col min="1561" max="1561" width="39.44140625" style="4" customWidth="1"/>
    <col min="1562" max="1562" width="20" style="4" customWidth="1"/>
    <col min="1563" max="1563" width="11.44140625" style="4"/>
    <col min="1564" max="1564" width="13.33203125" style="4" customWidth="1"/>
    <col min="1565" max="1565" width="13" style="4" bestFit="1" customWidth="1"/>
    <col min="1566" max="1566" width="14.109375" style="4" bestFit="1" customWidth="1"/>
    <col min="1567" max="1567" width="11.44140625" style="4"/>
    <col min="1568" max="1568" width="17.33203125" style="4" customWidth="1"/>
    <col min="1569" max="1814" width="11.44140625" style="4"/>
    <col min="1815" max="1815" width="58" style="4" customWidth="1"/>
    <col min="1816" max="1816" width="23" style="4" customWidth="1"/>
    <col min="1817" max="1817" width="39.44140625" style="4" customWidth="1"/>
    <col min="1818" max="1818" width="20" style="4" customWidth="1"/>
    <col min="1819" max="1819" width="11.44140625" style="4"/>
    <col min="1820" max="1820" width="13.33203125" style="4" customWidth="1"/>
    <col min="1821" max="1821" width="13" style="4" bestFit="1" customWidth="1"/>
    <col min="1822" max="1822" width="14.109375" style="4" bestFit="1" customWidth="1"/>
    <col min="1823" max="1823" width="11.44140625" style="4"/>
    <col min="1824" max="1824" width="17.33203125" style="4" customWidth="1"/>
    <col min="1825" max="2070" width="11.44140625" style="4"/>
    <col min="2071" max="2071" width="58" style="4" customWidth="1"/>
    <col min="2072" max="2072" width="23" style="4" customWidth="1"/>
    <col min="2073" max="2073" width="39.44140625" style="4" customWidth="1"/>
    <col min="2074" max="2074" width="20" style="4" customWidth="1"/>
    <col min="2075" max="2075" width="11.44140625" style="4"/>
    <col min="2076" max="2076" width="13.33203125" style="4" customWidth="1"/>
    <col min="2077" max="2077" width="13" style="4" bestFit="1" customWidth="1"/>
    <col min="2078" max="2078" width="14.109375" style="4" bestFit="1" customWidth="1"/>
    <col min="2079" max="2079" width="11.44140625" style="4"/>
    <col min="2080" max="2080" width="17.33203125" style="4" customWidth="1"/>
    <col min="2081" max="2326" width="11.44140625" style="4"/>
    <col min="2327" max="2327" width="58" style="4" customWidth="1"/>
    <col min="2328" max="2328" width="23" style="4" customWidth="1"/>
    <col min="2329" max="2329" width="39.44140625" style="4" customWidth="1"/>
    <col min="2330" max="2330" width="20" style="4" customWidth="1"/>
    <col min="2331" max="2331" width="11.44140625" style="4"/>
    <col min="2332" max="2332" width="13.33203125" style="4" customWidth="1"/>
    <col min="2333" max="2333" width="13" style="4" bestFit="1" customWidth="1"/>
    <col min="2334" max="2334" width="14.109375" style="4" bestFit="1" customWidth="1"/>
    <col min="2335" max="2335" width="11.44140625" style="4"/>
    <col min="2336" max="2336" width="17.33203125" style="4" customWidth="1"/>
    <col min="2337" max="2582" width="11.44140625" style="4"/>
    <col min="2583" max="2583" width="58" style="4" customWidth="1"/>
    <col min="2584" max="2584" width="23" style="4" customWidth="1"/>
    <col min="2585" max="2585" width="39.44140625" style="4" customWidth="1"/>
    <col min="2586" max="2586" width="20" style="4" customWidth="1"/>
    <col min="2587" max="2587" width="11.44140625" style="4"/>
    <col min="2588" max="2588" width="13.33203125" style="4" customWidth="1"/>
    <col min="2589" max="2589" width="13" style="4" bestFit="1" customWidth="1"/>
    <col min="2590" max="2590" width="14.109375" style="4" bestFit="1" customWidth="1"/>
    <col min="2591" max="2591" width="11.44140625" style="4"/>
    <col min="2592" max="2592" width="17.33203125" style="4" customWidth="1"/>
    <col min="2593" max="2838" width="11.44140625" style="4"/>
    <col min="2839" max="2839" width="58" style="4" customWidth="1"/>
    <col min="2840" max="2840" width="23" style="4" customWidth="1"/>
    <col min="2841" max="2841" width="39.44140625" style="4" customWidth="1"/>
    <col min="2842" max="2842" width="20" style="4" customWidth="1"/>
    <col min="2843" max="2843" width="11.44140625" style="4"/>
    <col min="2844" max="2844" width="13.33203125" style="4" customWidth="1"/>
    <col min="2845" max="2845" width="13" style="4" bestFit="1" customWidth="1"/>
    <col min="2846" max="2846" width="14.109375" style="4" bestFit="1" customWidth="1"/>
    <col min="2847" max="2847" width="11.44140625" style="4"/>
    <col min="2848" max="2848" width="17.33203125" style="4" customWidth="1"/>
    <col min="2849" max="3094" width="11.44140625" style="4"/>
    <col min="3095" max="3095" width="58" style="4" customWidth="1"/>
    <col min="3096" max="3096" width="23" style="4" customWidth="1"/>
    <col min="3097" max="3097" width="39.44140625" style="4" customWidth="1"/>
    <col min="3098" max="3098" width="20" style="4" customWidth="1"/>
    <col min="3099" max="3099" width="11.44140625" style="4"/>
    <col min="3100" max="3100" width="13.33203125" style="4" customWidth="1"/>
    <col min="3101" max="3101" width="13" style="4" bestFit="1" customWidth="1"/>
    <col min="3102" max="3102" width="14.109375" style="4" bestFit="1" customWidth="1"/>
    <col min="3103" max="3103" width="11.44140625" style="4"/>
    <col min="3104" max="3104" width="17.33203125" style="4" customWidth="1"/>
    <col min="3105" max="3350" width="11.44140625" style="4"/>
    <col min="3351" max="3351" width="58" style="4" customWidth="1"/>
    <col min="3352" max="3352" width="23" style="4" customWidth="1"/>
    <col min="3353" max="3353" width="39.44140625" style="4" customWidth="1"/>
    <col min="3354" max="3354" width="20" style="4" customWidth="1"/>
    <col min="3355" max="3355" width="11.44140625" style="4"/>
    <col min="3356" max="3356" width="13.33203125" style="4" customWidth="1"/>
    <col min="3357" max="3357" width="13" style="4" bestFit="1" customWidth="1"/>
    <col min="3358" max="3358" width="14.109375" style="4" bestFit="1" customWidth="1"/>
    <col min="3359" max="3359" width="11.44140625" style="4"/>
    <col min="3360" max="3360" width="17.33203125" style="4" customWidth="1"/>
    <col min="3361" max="3606" width="11.44140625" style="4"/>
    <col min="3607" max="3607" width="58" style="4" customWidth="1"/>
    <col min="3608" max="3608" width="23" style="4" customWidth="1"/>
    <col min="3609" max="3609" width="39.44140625" style="4" customWidth="1"/>
    <col min="3610" max="3610" width="20" style="4" customWidth="1"/>
    <col min="3611" max="3611" width="11.44140625" style="4"/>
    <col min="3612" max="3612" width="13.33203125" style="4" customWidth="1"/>
    <col min="3613" max="3613" width="13" style="4" bestFit="1" customWidth="1"/>
    <col min="3614" max="3614" width="14.109375" style="4" bestFit="1" customWidth="1"/>
    <col min="3615" max="3615" width="11.44140625" style="4"/>
    <col min="3616" max="3616" width="17.33203125" style="4" customWidth="1"/>
    <col min="3617" max="3862" width="11.44140625" style="4"/>
    <col min="3863" max="3863" width="58" style="4" customWidth="1"/>
    <col min="3864" max="3864" width="23" style="4" customWidth="1"/>
    <col min="3865" max="3865" width="39.44140625" style="4" customWidth="1"/>
    <col min="3866" max="3866" width="20" style="4" customWidth="1"/>
    <col min="3867" max="3867" width="11.44140625" style="4"/>
    <col min="3868" max="3868" width="13.33203125" style="4" customWidth="1"/>
    <col min="3869" max="3869" width="13" style="4" bestFit="1" customWidth="1"/>
    <col min="3870" max="3870" width="14.109375" style="4" bestFit="1" customWidth="1"/>
    <col min="3871" max="3871" width="11.44140625" style="4"/>
    <col min="3872" max="3872" width="17.33203125" style="4" customWidth="1"/>
    <col min="3873" max="4118" width="11.44140625" style="4"/>
    <col min="4119" max="4119" width="58" style="4" customWidth="1"/>
    <col min="4120" max="4120" width="23" style="4" customWidth="1"/>
    <col min="4121" max="4121" width="39.44140625" style="4" customWidth="1"/>
    <col min="4122" max="4122" width="20" style="4" customWidth="1"/>
    <col min="4123" max="4123" width="11.44140625" style="4"/>
    <col min="4124" max="4124" width="13.33203125" style="4" customWidth="1"/>
    <col min="4125" max="4125" width="13" style="4" bestFit="1" customWidth="1"/>
    <col min="4126" max="4126" width="14.109375" style="4" bestFit="1" customWidth="1"/>
    <col min="4127" max="4127" width="11.44140625" style="4"/>
    <col min="4128" max="4128" width="17.33203125" style="4" customWidth="1"/>
    <col min="4129" max="4374" width="11.44140625" style="4"/>
    <col min="4375" max="4375" width="58" style="4" customWidth="1"/>
    <col min="4376" max="4376" width="23" style="4" customWidth="1"/>
    <col min="4377" max="4377" width="39.44140625" style="4" customWidth="1"/>
    <col min="4378" max="4378" width="20" style="4" customWidth="1"/>
    <col min="4379" max="4379" width="11.44140625" style="4"/>
    <col min="4380" max="4380" width="13.33203125" style="4" customWidth="1"/>
    <col min="4381" max="4381" width="13" style="4" bestFit="1" customWidth="1"/>
    <col min="4382" max="4382" width="14.109375" style="4" bestFit="1" customWidth="1"/>
    <col min="4383" max="4383" width="11.44140625" style="4"/>
    <col min="4384" max="4384" width="17.33203125" style="4" customWidth="1"/>
    <col min="4385" max="4630" width="11.44140625" style="4"/>
    <col min="4631" max="4631" width="58" style="4" customWidth="1"/>
    <col min="4632" max="4632" width="23" style="4" customWidth="1"/>
    <col min="4633" max="4633" width="39.44140625" style="4" customWidth="1"/>
    <col min="4634" max="4634" width="20" style="4" customWidth="1"/>
    <col min="4635" max="4635" width="11.44140625" style="4"/>
    <col min="4636" max="4636" width="13.33203125" style="4" customWidth="1"/>
    <col min="4637" max="4637" width="13" style="4" bestFit="1" customWidth="1"/>
    <col min="4638" max="4638" width="14.109375" style="4" bestFit="1" customWidth="1"/>
    <col min="4639" max="4639" width="11.44140625" style="4"/>
    <col min="4640" max="4640" width="17.33203125" style="4" customWidth="1"/>
    <col min="4641" max="4886" width="11.44140625" style="4"/>
    <col min="4887" max="4887" width="58" style="4" customWidth="1"/>
    <col min="4888" max="4888" width="23" style="4" customWidth="1"/>
    <col min="4889" max="4889" width="39.44140625" style="4" customWidth="1"/>
    <col min="4890" max="4890" width="20" style="4" customWidth="1"/>
    <col min="4891" max="4891" width="11.44140625" style="4"/>
    <col min="4892" max="4892" width="13.33203125" style="4" customWidth="1"/>
    <col min="4893" max="4893" width="13" style="4" bestFit="1" customWidth="1"/>
    <col min="4894" max="4894" width="14.109375" style="4" bestFit="1" customWidth="1"/>
    <col min="4895" max="4895" width="11.44140625" style="4"/>
    <col min="4896" max="4896" width="17.33203125" style="4" customWidth="1"/>
    <col min="4897" max="5142" width="11.44140625" style="4"/>
    <col min="5143" max="5143" width="58" style="4" customWidth="1"/>
    <col min="5144" max="5144" width="23" style="4" customWidth="1"/>
    <col min="5145" max="5145" width="39.44140625" style="4" customWidth="1"/>
    <col min="5146" max="5146" width="20" style="4" customWidth="1"/>
    <col min="5147" max="5147" width="11.44140625" style="4"/>
    <col min="5148" max="5148" width="13.33203125" style="4" customWidth="1"/>
    <col min="5149" max="5149" width="13" style="4" bestFit="1" customWidth="1"/>
    <col min="5150" max="5150" width="14.109375" style="4" bestFit="1" customWidth="1"/>
    <col min="5151" max="5151" width="11.44140625" style="4"/>
    <col min="5152" max="5152" width="17.33203125" style="4" customWidth="1"/>
    <col min="5153" max="5398" width="11.44140625" style="4"/>
    <col min="5399" max="5399" width="58" style="4" customWidth="1"/>
    <col min="5400" max="5400" width="23" style="4" customWidth="1"/>
    <col min="5401" max="5401" width="39.44140625" style="4" customWidth="1"/>
    <col min="5402" max="5402" width="20" style="4" customWidth="1"/>
    <col min="5403" max="5403" width="11.44140625" style="4"/>
    <col min="5404" max="5404" width="13.33203125" style="4" customWidth="1"/>
    <col min="5405" max="5405" width="13" style="4" bestFit="1" customWidth="1"/>
    <col min="5406" max="5406" width="14.109375" style="4" bestFit="1" customWidth="1"/>
    <col min="5407" max="5407" width="11.44140625" style="4"/>
    <col min="5408" max="5408" width="17.33203125" style="4" customWidth="1"/>
    <col min="5409" max="5654" width="11.44140625" style="4"/>
    <col min="5655" max="5655" width="58" style="4" customWidth="1"/>
    <col min="5656" max="5656" width="23" style="4" customWidth="1"/>
    <col min="5657" max="5657" width="39.44140625" style="4" customWidth="1"/>
    <col min="5658" max="5658" width="20" style="4" customWidth="1"/>
    <col min="5659" max="5659" width="11.44140625" style="4"/>
    <col min="5660" max="5660" width="13.33203125" style="4" customWidth="1"/>
    <col min="5661" max="5661" width="13" style="4" bestFit="1" customWidth="1"/>
    <col min="5662" max="5662" width="14.109375" style="4" bestFit="1" customWidth="1"/>
    <col min="5663" max="5663" width="11.44140625" style="4"/>
    <col min="5664" max="5664" width="17.33203125" style="4" customWidth="1"/>
    <col min="5665" max="5910" width="11.44140625" style="4"/>
    <col min="5911" max="5911" width="58" style="4" customWidth="1"/>
    <col min="5912" max="5912" width="23" style="4" customWidth="1"/>
    <col min="5913" max="5913" width="39.44140625" style="4" customWidth="1"/>
    <col min="5914" max="5914" width="20" style="4" customWidth="1"/>
    <col min="5915" max="5915" width="11.44140625" style="4"/>
    <col min="5916" max="5916" width="13.33203125" style="4" customWidth="1"/>
    <col min="5917" max="5917" width="13" style="4" bestFit="1" customWidth="1"/>
    <col min="5918" max="5918" width="14.109375" style="4" bestFit="1" customWidth="1"/>
    <col min="5919" max="5919" width="11.44140625" style="4"/>
    <col min="5920" max="5920" width="17.33203125" style="4" customWidth="1"/>
    <col min="5921" max="6166" width="11.44140625" style="4"/>
    <col min="6167" max="6167" width="58" style="4" customWidth="1"/>
    <col min="6168" max="6168" width="23" style="4" customWidth="1"/>
    <col min="6169" max="6169" width="39.44140625" style="4" customWidth="1"/>
    <col min="6170" max="6170" width="20" style="4" customWidth="1"/>
    <col min="6171" max="6171" width="11.44140625" style="4"/>
    <col min="6172" max="6172" width="13.33203125" style="4" customWidth="1"/>
    <col min="6173" max="6173" width="13" style="4" bestFit="1" customWidth="1"/>
    <col min="6174" max="6174" width="14.109375" style="4" bestFit="1" customWidth="1"/>
    <col min="6175" max="6175" width="11.44140625" style="4"/>
    <col min="6176" max="6176" width="17.33203125" style="4" customWidth="1"/>
    <col min="6177" max="6422" width="11.44140625" style="4"/>
    <col min="6423" max="6423" width="58" style="4" customWidth="1"/>
    <col min="6424" max="6424" width="23" style="4" customWidth="1"/>
    <col min="6425" max="6425" width="39.44140625" style="4" customWidth="1"/>
    <col min="6426" max="6426" width="20" style="4" customWidth="1"/>
    <col min="6427" max="6427" width="11.44140625" style="4"/>
    <col min="6428" max="6428" width="13.33203125" style="4" customWidth="1"/>
    <col min="6429" max="6429" width="13" style="4" bestFit="1" customWidth="1"/>
    <col min="6430" max="6430" width="14.109375" style="4" bestFit="1" customWidth="1"/>
    <col min="6431" max="6431" width="11.44140625" style="4"/>
    <col min="6432" max="6432" width="17.33203125" style="4" customWidth="1"/>
    <col min="6433" max="6678" width="11.44140625" style="4"/>
    <col min="6679" max="6679" width="58" style="4" customWidth="1"/>
    <col min="6680" max="6680" width="23" style="4" customWidth="1"/>
    <col min="6681" max="6681" width="39.44140625" style="4" customWidth="1"/>
    <col min="6682" max="6682" width="20" style="4" customWidth="1"/>
    <col min="6683" max="6683" width="11.44140625" style="4"/>
    <col min="6684" max="6684" width="13.33203125" style="4" customWidth="1"/>
    <col min="6685" max="6685" width="13" style="4" bestFit="1" customWidth="1"/>
    <col min="6686" max="6686" width="14.109375" style="4" bestFit="1" customWidth="1"/>
    <col min="6687" max="6687" width="11.44140625" style="4"/>
    <col min="6688" max="6688" width="17.33203125" style="4" customWidth="1"/>
    <col min="6689" max="6934" width="11.44140625" style="4"/>
    <col min="6935" max="6935" width="58" style="4" customWidth="1"/>
    <col min="6936" max="6936" width="23" style="4" customWidth="1"/>
    <col min="6937" max="6937" width="39.44140625" style="4" customWidth="1"/>
    <col min="6938" max="6938" width="20" style="4" customWidth="1"/>
    <col min="6939" max="6939" width="11.44140625" style="4"/>
    <col min="6940" max="6940" width="13.33203125" style="4" customWidth="1"/>
    <col min="6941" max="6941" width="13" style="4" bestFit="1" customWidth="1"/>
    <col min="6942" max="6942" width="14.109375" style="4" bestFit="1" customWidth="1"/>
    <col min="6943" max="6943" width="11.44140625" style="4"/>
    <col min="6944" max="6944" width="17.33203125" style="4" customWidth="1"/>
    <col min="6945" max="7190" width="11.44140625" style="4"/>
    <col min="7191" max="7191" width="58" style="4" customWidth="1"/>
    <col min="7192" max="7192" width="23" style="4" customWidth="1"/>
    <col min="7193" max="7193" width="39.44140625" style="4" customWidth="1"/>
    <col min="7194" max="7194" width="20" style="4" customWidth="1"/>
    <col min="7195" max="7195" width="11.44140625" style="4"/>
    <col min="7196" max="7196" width="13.33203125" style="4" customWidth="1"/>
    <col min="7197" max="7197" width="13" style="4" bestFit="1" customWidth="1"/>
    <col min="7198" max="7198" width="14.109375" style="4" bestFit="1" customWidth="1"/>
    <col min="7199" max="7199" width="11.44140625" style="4"/>
    <col min="7200" max="7200" width="17.33203125" style="4" customWidth="1"/>
    <col min="7201" max="7446" width="11.44140625" style="4"/>
    <col min="7447" max="7447" width="58" style="4" customWidth="1"/>
    <col min="7448" max="7448" width="23" style="4" customWidth="1"/>
    <col min="7449" max="7449" width="39.44140625" style="4" customWidth="1"/>
    <col min="7450" max="7450" width="20" style="4" customWidth="1"/>
    <col min="7451" max="7451" width="11.44140625" style="4"/>
    <col min="7452" max="7452" width="13.33203125" style="4" customWidth="1"/>
    <col min="7453" max="7453" width="13" style="4" bestFit="1" customWidth="1"/>
    <col min="7454" max="7454" width="14.109375" style="4" bestFit="1" customWidth="1"/>
    <col min="7455" max="7455" width="11.44140625" style="4"/>
    <col min="7456" max="7456" width="17.33203125" style="4" customWidth="1"/>
    <col min="7457" max="7702" width="11.44140625" style="4"/>
    <col min="7703" max="7703" width="58" style="4" customWidth="1"/>
    <col min="7704" max="7704" width="23" style="4" customWidth="1"/>
    <col min="7705" max="7705" width="39.44140625" style="4" customWidth="1"/>
    <col min="7706" max="7706" width="20" style="4" customWidth="1"/>
    <col min="7707" max="7707" width="11.44140625" style="4"/>
    <col min="7708" max="7708" width="13.33203125" style="4" customWidth="1"/>
    <col min="7709" max="7709" width="13" style="4" bestFit="1" customWidth="1"/>
    <col min="7710" max="7710" width="14.109375" style="4" bestFit="1" customWidth="1"/>
    <col min="7711" max="7711" width="11.44140625" style="4"/>
    <col min="7712" max="7712" width="17.33203125" style="4" customWidth="1"/>
    <col min="7713" max="7958" width="11.44140625" style="4"/>
    <col min="7959" max="7959" width="58" style="4" customWidth="1"/>
    <col min="7960" max="7960" width="23" style="4" customWidth="1"/>
    <col min="7961" max="7961" width="39.44140625" style="4" customWidth="1"/>
    <col min="7962" max="7962" width="20" style="4" customWidth="1"/>
    <col min="7963" max="7963" width="11.44140625" style="4"/>
    <col min="7964" max="7964" width="13.33203125" style="4" customWidth="1"/>
    <col min="7965" max="7965" width="13" style="4" bestFit="1" customWidth="1"/>
    <col min="7966" max="7966" width="14.109375" style="4" bestFit="1" customWidth="1"/>
    <col min="7967" max="7967" width="11.44140625" style="4"/>
    <col min="7968" max="7968" width="17.33203125" style="4" customWidth="1"/>
    <col min="7969" max="8214" width="11.44140625" style="4"/>
    <col min="8215" max="8215" width="58" style="4" customWidth="1"/>
    <col min="8216" max="8216" width="23" style="4" customWidth="1"/>
    <col min="8217" max="8217" width="39.44140625" style="4" customWidth="1"/>
    <col min="8218" max="8218" width="20" style="4" customWidth="1"/>
    <col min="8219" max="8219" width="11.44140625" style="4"/>
    <col min="8220" max="8220" width="13.33203125" style="4" customWidth="1"/>
    <col min="8221" max="8221" width="13" style="4" bestFit="1" customWidth="1"/>
    <col min="8222" max="8222" width="14.109375" style="4" bestFit="1" customWidth="1"/>
    <col min="8223" max="8223" width="11.44140625" style="4"/>
    <col min="8224" max="8224" width="17.33203125" style="4" customWidth="1"/>
    <col min="8225" max="8470" width="11.44140625" style="4"/>
    <col min="8471" max="8471" width="58" style="4" customWidth="1"/>
    <col min="8472" max="8472" width="23" style="4" customWidth="1"/>
    <col min="8473" max="8473" width="39.44140625" style="4" customWidth="1"/>
    <col min="8474" max="8474" width="20" style="4" customWidth="1"/>
    <col min="8475" max="8475" width="11.44140625" style="4"/>
    <col min="8476" max="8476" width="13.33203125" style="4" customWidth="1"/>
    <col min="8477" max="8477" width="13" style="4" bestFit="1" customWidth="1"/>
    <col min="8478" max="8478" width="14.109375" style="4" bestFit="1" customWidth="1"/>
    <col min="8479" max="8479" width="11.44140625" style="4"/>
    <col min="8480" max="8480" width="17.33203125" style="4" customWidth="1"/>
    <col min="8481" max="8726" width="11.44140625" style="4"/>
    <col min="8727" max="8727" width="58" style="4" customWidth="1"/>
    <col min="8728" max="8728" width="23" style="4" customWidth="1"/>
    <col min="8729" max="8729" width="39.44140625" style="4" customWidth="1"/>
    <col min="8730" max="8730" width="20" style="4" customWidth="1"/>
    <col min="8731" max="8731" width="11.44140625" style="4"/>
    <col min="8732" max="8732" width="13.33203125" style="4" customWidth="1"/>
    <col min="8733" max="8733" width="13" style="4" bestFit="1" customWidth="1"/>
    <col min="8734" max="8734" width="14.109375" style="4" bestFit="1" customWidth="1"/>
    <col min="8735" max="8735" width="11.44140625" style="4"/>
    <col min="8736" max="8736" width="17.33203125" style="4" customWidth="1"/>
    <col min="8737" max="8982" width="11.44140625" style="4"/>
    <col min="8983" max="8983" width="58" style="4" customWidth="1"/>
    <col min="8984" max="8984" width="23" style="4" customWidth="1"/>
    <col min="8985" max="8985" width="39.44140625" style="4" customWidth="1"/>
    <col min="8986" max="8986" width="20" style="4" customWidth="1"/>
    <col min="8987" max="8987" width="11.44140625" style="4"/>
    <col min="8988" max="8988" width="13.33203125" style="4" customWidth="1"/>
    <col min="8989" max="8989" width="13" style="4" bestFit="1" customWidth="1"/>
    <col min="8990" max="8990" width="14.109375" style="4" bestFit="1" customWidth="1"/>
    <col min="8991" max="8991" width="11.44140625" style="4"/>
    <col min="8992" max="8992" width="17.33203125" style="4" customWidth="1"/>
    <col min="8993" max="9238" width="11.44140625" style="4"/>
    <col min="9239" max="9239" width="58" style="4" customWidth="1"/>
    <col min="9240" max="9240" width="23" style="4" customWidth="1"/>
    <col min="9241" max="9241" width="39.44140625" style="4" customWidth="1"/>
    <col min="9242" max="9242" width="20" style="4" customWidth="1"/>
    <col min="9243" max="9243" width="11.44140625" style="4"/>
    <col min="9244" max="9244" width="13.33203125" style="4" customWidth="1"/>
    <col min="9245" max="9245" width="13" style="4" bestFit="1" customWidth="1"/>
    <col min="9246" max="9246" width="14.109375" style="4" bestFit="1" customWidth="1"/>
    <col min="9247" max="9247" width="11.44140625" style="4"/>
    <col min="9248" max="9248" width="17.33203125" style="4" customWidth="1"/>
    <col min="9249" max="9494" width="11.44140625" style="4"/>
    <col min="9495" max="9495" width="58" style="4" customWidth="1"/>
    <col min="9496" max="9496" width="23" style="4" customWidth="1"/>
    <col min="9497" max="9497" width="39.44140625" style="4" customWidth="1"/>
    <col min="9498" max="9498" width="20" style="4" customWidth="1"/>
    <col min="9499" max="9499" width="11.44140625" style="4"/>
    <col min="9500" max="9500" width="13.33203125" style="4" customWidth="1"/>
    <col min="9501" max="9501" width="13" style="4" bestFit="1" customWidth="1"/>
    <col min="9502" max="9502" width="14.109375" style="4" bestFit="1" customWidth="1"/>
    <col min="9503" max="9503" width="11.44140625" style="4"/>
    <col min="9504" max="9504" width="17.33203125" style="4" customWidth="1"/>
    <col min="9505" max="9750" width="11.44140625" style="4"/>
    <col min="9751" max="9751" width="58" style="4" customWidth="1"/>
    <col min="9752" max="9752" width="23" style="4" customWidth="1"/>
    <col min="9753" max="9753" width="39.44140625" style="4" customWidth="1"/>
    <col min="9754" max="9754" width="20" style="4" customWidth="1"/>
    <col min="9755" max="9755" width="11.44140625" style="4"/>
    <col min="9756" max="9756" width="13.33203125" style="4" customWidth="1"/>
    <col min="9757" max="9757" width="13" style="4" bestFit="1" customWidth="1"/>
    <col min="9758" max="9758" width="14.109375" style="4" bestFit="1" customWidth="1"/>
    <col min="9759" max="9759" width="11.44140625" style="4"/>
    <col min="9760" max="9760" width="17.33203125" style="4" customWidth="1"/>
    <col min="9761" max="10006" width="11.44140625" style="4"/>
    <col min="10007" max="10007" width="58" style="4" customWidth="1"/>
    <col min="10008" max="10008" width="23" style="4" customWidth="1"/>
    <col min="10009" max="10009" width="39.44140625" style="4" customWidth="1"/>
    <col min="10010" max="10010" width="20" style="4" customWidth="1"/>
    <col min="10011" max="10011" width="11.44140625" style="4"/>
    <col min="10012" max="10012" width="13.33203125" style="4" customWidth="1"/>
    <col min="10013" max="10013" width="13" style="4" bestFit="1" customWidth="1"/>
    <col min="10014" max="10014" width="14.109375" style="4" bestFit="1" customWidth="1"/>
    <col min="10015" max="10015" width="11.44140625" style="4"/>
    <col min="10016" max="10016" width="17.33203125" style="4" customWidth="1"/>
    <col min="10017" max="10262" width="11.44140625" style="4"/>
    <col min="10263" max="10263" width="58" style="4" customWidth="1"/>
    <col min="10264" max="10264" width="23" style="4" customWidth="1"/>
    <col min="10265" max="10265" width="39.44140625" style="4" customWidth="1"/>
    <col min="10266" max="10266" width="20" style="4" customWidth="1"/>
    <col min="10267" max="10267" width="11.44140625" style="4"/>
    <col min="10268" max="10268" width="13.33203125" style="4" customWidth="1"/>
    <col min="10269" max="10269" width="13" style="4" bestFit="1" customWidth="1"/>
    <col min="10270" max="10270" width="14.109375" style="4" bestFit="1" customWidth="1"/>
    <col min="10271" max="10271" width="11.44140625" style="4"/>
    <col min="10272" max="10272" width="17.33203125" style="4" customWidth="1"/>
    <col min="10273" max="10518" width="11.44140625" style="4"/>
    <col min="10519" max="10519" width="58" style="4" customWidth="1"/>
    <col min="10520" max="10520" width="23" style="4" customWidth="1"/>
    <col min="10521" max="10521" width="39.44140625" style="4" customWidth="1"/>
    <col min="10522" max="10522" width="20" style="4" customWidth="1"/>
    <col min="10523" max="10523" width="11.44140625" style="4"/>
    <col min="10524" max="10524" width="13.33203125" style="4" customWidth="1"/>
    <col min="10525" max="10525" width="13" style="4" bestFit="1" customWidth="1"/>
    <col min="10526" max="10526" width="14.109375" style="4" bestFit="1" customWidth="1"/>
    <col min="10527" max="10527" width="11.44140625" style="4"/>
    <col min="10528" max="10528" width="17.33203125" style="4" customWidth="1"/>
    <col min="10529" max="10774" width="11.44140625" style="4"/>
    <col min="10775" max="10775" width="58" style="4" customWidth="1"/>
    <col min="10776" max="10776" width="23" style="4" customWidth="1"/>
    <col min="10777" max="10777" width="39.44140625" style="4" customWidth="1"/>
    <col min="10778" max="10778" width="20" style="4" customWidth="1"/>
    <col min="10779" max="10779" width="11.44140625" style="4"/>
    <col min="10780" max="10780" width="13.33203125" style="4" customWidth="1"/>
    <col min="10781" max="10781" width="13" style="4" bestFit="1" customWidth="1"/>
    <col min="10782" max="10782" width="14.109375" style="4" bestFit="1" customWidth="1"/>
    <col min="10783" max="10783" width="11.44140625" style="4"/>
    <col min="10784" max="10784" width="17.33203125" style="4" customWidth="1"/>
    <col min="10785" max="11030" width="11.44140625" style="4"/>
    <col min="11031" max="11031" width="58" style="4" customWidth="1"/>
    <col min="11032" max="11032" width="23" style="4" customWidth="1"/>
    <col min="11033" max="11033" width="39.44140625" style="4" customWidth="1"/>
    <col min="11034" max="11034" width="20" style="4" customWidth="1"/>
    <col min="11035" max="11035" width="11.44140625" style="4"/>
    <col min="11036" max="11036" width="13.33203125" style="4" customWidth="1"/>
    <col min="11037" max="11037" width="13" style="4" bestFit="1" customWidth="1"/>
    <col min="11038" max="11038" width="14.109375" style="4" bestFit="1" customWidth="1"/>
    <col min="11039" max="11039" width="11.44140625" style="4"/>
    <col min="11040" max="11040" width="17.33203125" style="4" customWidth="1"/>
    <col min="11041" max="11286" width="11.44140625" style="4"/>
    <col min="11287" max="11287" width="58" style="4" customWidth="1"/>
    <col min="11288" max="11288" width="23" style="4" customWidth="1"/>
    <col min="11289" max="11289" width="39.44140625" style="4" customWidth="1"/>
    <col min="11290" max="11290" width="20" style="4" customWidth="1"/>
    <col min="11291" max="11291" width="11.44140625" style="4"/>
    <col min="11292" max="11292" width="13.33203125" style="4" customWidth="1"/>
    <col min="11293" max="11293" width="13" style="4" bestFit="1" customWidth="1"/>
    <col min="11294" max="11294" width="14.109375" style="4" bestFit="1" customWidth="1"/>
    <col min="11295" max="11295" width="11.44140625" style="4"/>
    <col min="11296" max="11296" width="17.33203125" style="4" customWidth="1"/>
    <col min="11297" max="11542" width="11.44140625" style="4"/>
    <col min="11543" max="11543" width="58" style="4" customWidth="1"/>
    <col min="11544" max="11544" width="23" style="4" customWidth="1"/>
    <col min="11545" max="11545" width="39.44140625" style="4" customWidth="1"/>
    <col min="11546" max="11546" width="20" style="4" customWidth="1"/>
    <col min="11547" max="11547" width="11.44140625" style="4"/>
    <col min="11548" max="11548" width="13.33203125" style="4" customWidth="1"/>
    <col min="11549" max="11549" width="13" style="4" bestFit="1" customWidth="1"/>
    <col min="11550" max="11550" width="14.109375" style="4" bestFit="1" customWidth="1"/>
    <col min="11551" max="11551" width="11.44140625" style="4"/>
    <col min="11552" max="11552" width="17.33203125" style="4" customWidth="1"/>
    <col min="11553" max="11798" width="11.44140625" style="4"/>
    <col min="11799" max="11799" width="58" style="4" customWidth="1"/>
    <col min="11800" max="11800" width="23" style="4" customWidth="1"/>
    <col min="11801" max="11801" width="39.44140625" style="4" customWidth="1"/>
    <col min="11802" max="11802" width="20" style="4" customWidth="1"/>
    <col min="11803" max="11803" width="11.44140625" style="4"/>
    <col min="11804" max="11804" width="13.33203125" style="4" customWidth="1"/>
    <col min="11805" max="11805" width="13" style="4" bestFit="1" customWidth="1"/>
    <col min="11806" max="11806" width="14.109375" style="4" bestFit="1" customWidth="1"/>
    <col min="11807" max="11807" width="11.44140625" style="4"/>
    <col min="11808" max="11808" width="17.33203125" style="4" customWidth="1"/>
    <col min="11809" max="12054" width="11.44140625" style="4"/>
    <col min="12055" max="12055" width="58" style="4" customWidth="1"/>
    <col min="12056" max="12056" width="23" style="4" customWidth="1"/>
    <col min="12057" max="12057" width="39.44140625" style="4" customWidth="1"/>
    <col min="12058" max="12058" width="20" style="4" customWidth="1"/>
    <col min="12059" max="12059" width="11.44140625" style="4"/>
    <col min="12060" max="12060" width="13.33203125" style="4" customWidth="1"/>
    <col min="12061" max="12061" width="13" style="4" bestFit="1" customWidth="1"/>
    <col min="12062" max="12062" width="14.109375" style="4" bestFit="1" customWidth="1"/>
    <col min="12063" max="12063" width="11.44140625" style="4"/>
    <col min="12064" max="12064" width="17.33203125" style="4" customWidth="1"/>
    <col min="12065" max="12310" width="11.44140625" style="4"/>
    <col min="12311" max="12311" width="58" style="4" customWidth="1"/>
    <col min="12312" max="12312" width="23" style="4" customWidth="1"/>
    <col min="12313" max="12313" width="39.44140625" style="4" customWidth="1"/>
    <col min="12314" max="12314" width="20" style="4" customWidth="1"/>
    <col min="12315" max="12315" width="11.44140625" style="4"/>
    <col min="12316" max="12316" width="13.33203125" style="4" customWidth="1"/>
    <col min="12317" max="12317" width="13" style="4" bestFit="1" customWidth="1"/>
    <col min="12318" max="12318" width="14.109375" style="4" bestFit="1" customWidth="1"/>
    <col min="12319" max="12319" width="11.44140625" style="4"/>
    <col min="12320" max="12320" width="17.33203125" style="4" customWidth="1"/>
    <col min="12321" max="12566" width="11.44140625" style="4"/>
    <col min="12567" max="12567" width="58" style="4" customWidth="1"/>
    <col min="12568" max="12568" width="23" style="4" customWidth="1"/>
    <col min="12569" max="12569" width="39.44140625" style="4" customWidth="1"/>
    <col min="12570" max="12570" width="20" style="4" customWidth="1"/>
    <col min="12571" max="12571" width="11.44140625" style="4"/>
    <col min="12572" max="12572" width="13.33203125" style="4" customWidth="1"/>
    <col min="12573" max="12573" width="13" style="4" bestFit="1" customWidth="1"/>
    <col min="12574" max="12574" width="14.109375" style="4" bestFit="1" customWidth="1"/>
    <col min="12575" max="12575" width="11.44140625" style="4"/>
    <col min="12576" max="12576" width="17.33203125" style="4" customWidth="1"/>
    <col min="12577" max="12822" width="11.44140625" style="4"/>
    <col min="12823" max="12823" width="58" style="4" customWidth="1"/>
    <col min="12824" max="12824" width="23" style="4" customWidth="1"/>
    <col min="12825" max="12825" width="39.44140625" style="4" customWidth="1"/>
    <col min="12826" max="12826" width="20" style="4" customWidth="1"/>
    <col min="12827" max="12827" width="11.44140625" style="4"/>
    <col min="12828" max="12828" width="13.33203125" style="4" customWidth="1"/>
    <col min="12829" max="12829" width="13" style="4" bestFit="1" customWidth="1"/>
    <col min="12830" max="12830" width="14.109375" style="4" bestFit="1" customWidth="1"/>
    <col min="12831" max="12831" width="11.44140625" style="4"/>
    <col min="12832" max="12832" width="17.33203125" style="4" customWidth="1"/>
    <col min="12833" max="13078" width="11.44140625" style="4"/>
    <col min="13079" max="13079" width="58" style="4" customWidth="1"/>
    <col min="13080" max="13080" width="23" style="4" customWidth="1"/>
    <col min="13081" max="13081" width="39.44140625" style="4" customWidth="1"/>
    <col min="13082" max="13082" width="20" style="4" customWidth="1"/>
    <col min="13083" max="13083" width="11.44140625" style="4"/>
    <col min="13084" max="13084" width="13.33203125" style="4" customWidth="1"/>
    <col min="13085" max="13085" width="13" style="4" bestFit="1" customWidth="1"/>
    <col min="13086" max="13086" width="14.109375" style="4" bestFit="1" customWidth="1"/>
    <col min="13087" max="13087" width="11.44140625" style="4"/>
    <col min="13088" max="13088" width="17.33203125" style="4" customWidth="1"/>
    <col min="13089" max="13334" width="11.44140625" style="4"/>
    <col min="13335" max="13335" width="58" style="4" customWidth="1"/>
    <col min="13336" max="13336" width="23" style="4" customWidth="1"/>
    <col min="13337" max="13337" width="39.44140625" style="4" customWidth="1"/>
    <col min="13338" max="13338" width="20" style="4" customWidth="1"/>
    <col min="13339" max="13339" width="11.44140625" style="4"/>
    <col min="13340" max="13340" width="13.33203125" style="4" customWidth="1"/>
    <col min="13341" max="13341" width="13" style="4" bestFit="1" customWidth="1"/>
    <col min="13342" max="13342" width="14.109375" style="4" bestFit="1" customWidth="1"/>
    <col min="13343" max="13343" width="11.44140625" style="4"/>
    <col min="13344" max="13344" width="17.33203125" style="4" customWidth="1"/>
    <col min="13345" max="13590" width="11.44140625" style="4"/>
    <col min="13591" max="13591" width="58" style="4" customWidth="1"/>
    <col min="13592" max="13592" width="23" style="4" customWidth="1"/>
    <col min="13593" max="13593" width="39.44140625" style="4" customWidth="1"/>
    <col min="13594" max="13594" width="20" style="4" customWidth="1"/>
    <col min="13595" max="13595" width="11.44140625" style="4"/>
    <col min="13596" max="13596" width="13.33203125" style="4" customWidth="1"/>
    <col min="13597" max="13597" width="13" style="4" bestFit="1" customWidth="1"/>
    <col min="13598" max="13598" width="14.109375" style="4" bestFit="1" customWidth="1"/>
    <col min="13599" max="13599" width="11.44140625" style="4"/>
    <col min="13600" max="13600" width="17.33203125" style="4" customWidth="1"/>
    <col min="13601" max="13846" width="11.44140625" style="4"/>
    <col min="13847" max="13847" width="58" style="4" customWidth="1"/>
    <col min="13848" max="13848" width="23" style="4" customWidth="1"/>
    <col min="13849" max="13849" width="39.44140625" style="4" customWidth="1"/>
    <col min="13850" max="13850" width="20" style="4" customWidth="1"/>
    <col min="13851" max="13851" width="11.44140625" style="4"/>
    <col min="13852" max="13852" width="13.33203125" style="4" customWidth="1"/>
    <col min="13853" max="13853" width="13" style="4" bestFit="1" customWidth="1"/>
    <col min="13854" max="13854" width="14.109375" style="4" bestFit="1" customWidth="1"/>
    <col min="13855" max="13855" width="11.44140625" style="4"/>
    <col min="13856" max="13856" width="17.33203125" style="4" customWidth="1"/>
    <col min="13857" max="14102" width="11.44140625" style="4"/>
    <col min="14103" max="14103" width="58" style="4" customWidth="1"/>
    <col min="14104" max="14104" width="23" style="4" customWidth="1"/>
    <col min="14105" max="14105" width="39.44140625" style="4" customWidth="1"/>
    <col min="14106" max="14106" width="20" style="4" customWidth="1"/>
    <col min="14107" max="14107" width="11.44140625" style="4"/>
    <col min="14108" max="14108" width="13.33203125" style="4" customWidth="1"/>
    <col min="14109" max="14109" width="13" style="4" bestFit="1" customWidth="1"/>
    <col min="14110" max="14110" width="14.109375" style="4" bestFit="1" customWidth="1"/>
    <col min="14111" max="14111" width="11.44140625" style="4"/>
    <col min="14112" max="14112" width="17.33203125" style="4" customWidth="1"/>
    <col min="14113" max="14358" width="11.44140625" style="4"/>
    <col min="14359" max="14359" width="58" style="4" customWidth="1"/>
    <col min="14360" max="14360" width="23" style="4" customWidth="1"/>
    <col min="14361" max="14361" width="39.44140625" style="4" customWidth="1"/>
    <col min="14362" max="14362" width="20" style="4" customWidth="1"/>
    <col min="14363" max="14363" width="11.44140625" style="4"/>
    <col min="14364" max="14364" width="13.33203125" style="4" customWidth="1"/>
    <col min="14365" max="14365" width="13" style="4" bestFit="1" customWidth="1"/>
    <col min="14366" max="14366" width="14.109375" style="4" bestFit="1" customWidth="1"/>
    <col min="14367" max="14367" width="11.44140625" style="4"/>
    <col min="14368" max="14368" width="17.33203125" style="4" customWidth="1"/>
    <col min="14369" max="14614" width="11.44140625" style="4"/>
    <col min="14615" max="14615" width="58" style="4" customWidth="1"/>
    <col min="14616" max="14616" width="23" style="4" customWidth="1"/>
    <col min="14617" max="14617" width="39.44140625" style="4" customWidth="1"/>
    <col min="14618" max="14618" width="20" style="4" customWidth="1"/>
    <col min="14619" max="14619" width="11.44140625" style="4"/>
    <col min="14620" max="14620" width="13.33203125" style="4" customWidth="1"/>
    <col min="14621" max="14621" width="13" style="4" bestFit="1" customWidth="1"/>
    <col min="14622" max="14622" width="14.109375" style="4" bestFit="1" customWidth="1"/>
    <col min="14623" max="14623" width="11.44140625" style="4"/>
    <col min="14624" max="14624" width="17.33203125" style="4" customWidth="1"/>
    <col min="14625" max="14870" width="11.44140625" style="4"/>
    <col min="14871" max="14871" width="58" style="4" customWidth="1"/>
    <col min="14872" max="14872" width="23" style="4" customWidth="1"/>
    <col min="14873" max="14873" width="39.44140625" style="4" customWidth="1"/>
    <col min="14874" max="14874" width="20" style="4" customWidth="1"/>
    <col min="14875" max="14875" width="11.44140625" style="4"/>
    <col min="14876" max="14876" width="13.33203125" style="4" customWidth="1"/>
    <col min="14877" max="14877" width="13" style="4" bestFit="1" customWidth="1"/>
    <col min="14878" max="14878" width="14.109375" style="4" bestFit="1" customWidth="1"/>
    <col min="14879" max="14879" width="11.44140625" style="4"/>
    <col min="14880" max="14880" width="17.33203125" style="4" customWidth="1"/>
    <col min="14881" max="15126" width="11.44140625" style="4"/>
    <col min="15127" max="15127" width="58" style="4" customWidth="1"/>
    <col min="15128" max="15128" width="23" style="4" customWidth="1"/>
    <col min="15129" max="15129" width="39.44140625" style="4" customWidth="1"/>
    <col min="15130" max="15130" width="20" style="4" customWidth="1"/>
    <col min="15131" max="15131" width="11.44140625" style="4"/>
    <col min="15132" max="15132" width="13.33203125" style="4" customWidth="1"/>
    <col min="15133" max="15133" width="13" style="4" bestFit="1" customWidth="1"/>
    <col min="15134" max="15134" width="14.109375" style="4" bestFit="1" customWidth="1"/>
    <col min="15135" max="15135" width="11.44140625" style="4"/>
    <col min="15136" max="15136" width="17.33203125" style="4" customWidth="1"/>
    <col min="15137" max="15382" width="11.44140625" style="4"/>
    <col min="15383" max="15383" width="58" style="4" customWidth="1"/>
    <col min="15384" max="15384" width="23" style="4" customWidth="1"/>
    <col min="15385" max="15385" width="39.44140625" style="4" customWidth="1"/>
    <col min="15386" max="15386" width="20" style="4" customWidth="1"/>
    <col min="15387" max="15387" width="11.44140625" style="4"/>
    <col min="15388" max="15388" width="13.33203125" style="4" customWidth="1"/>
    <col min="15389" max="15389" width="13" style="4" bestFit="1" customWidth="1"/>
    <col min="15390" max="15390" width="14.109375" style="4" bestFit="1" customWidth="1"/>
    <col min="15391" max="15391" width="11.44140625" style="4"/>
    <col min="15392" max="15392" width="17.33203125" style="4" customWidth="1"/>
    <col min="15393" max="15638" width="11.44140625" style="4"/>
    <col min="15639" max="15639" width="58" style="4" customWidth="1"/>
    <col min="15640" max="15640" width="23" style="4" customWidth="1"/>
    <col min="15641" max="15641" width="39.44140625" style="4" customWidth="1"/>
    <col min="15642" max="15642" width="20" style="4" customWidth="1"/>
    <col min="15643" max="15643" width="11.44140625" style="4"/>
    <col min="15644" max="15644" width="13.33203125" style="4" customWidth="1"/>
    <col min="15645" max="15645" width="13" style="4" bestFit="1" customWidth="1"/>
    <col min="15646" max="15646" width="14.109375" style="4" bestFit="1" customWidth="1"/>
    <col min="15647" max="15647" width="11.44140625" style="4"/>
    <col min="15648" max="15648" width="17.33203125" style="4" customWidth="1"/>
    <col min="15649" max="15894" width="11.44140625" style="4"/>
    <col min="15895" max="15895" width="58" style="4" customWidth="1"/>
    <col min="15896" max="15896" width="23" style="4" customWidth="1"/>
    <col min="15897" max="15897" width="39.44140625" style="4" customWidth="1"/>
    <col min="15898" max="15898" width="20" style="4" customWidth="1"/>
    <col min="15899" max="15899" width="11.44140625" style="4"/>
    <col min="15900" max="15900" width="13.33203125" style="4" customWidth="1"/>
    <col min="15901" max="15901" width="13" style="4" bestFit="1" customWidth="1"/>
    <col min="15902" max="15902" width="14.109375" style="4" bestFit="1" customWidth="1"/>
    <col min="15903" max="15903" width="11.44140625" style="4"/>
    <col min="15904" max="15904" width="17.33203125" style="4" customWidth="1"/>
    <col min="15905" max="16150" width="11.44140625" style="4"/>
    <col min="16151" max="16151" width="58" style="4" customWidth="1"/>
    <col min="16152" max="16152" width="23" style="4" customWidth="1"/>
    <col min="16153" max="16153" width="39.44140625" style="4" customWidth="1"/>
    <col min="16154" max="16154" width="20" style="4" customWidth="1"/>
    <col min="16155" max="16155" width="11.44140625" style="4"/>
    <col min="16156" max="16156" width="13.33203125" style="4" customWidth="1"/>
    <col min="16157" max="16157" width="13" style="4" bestFit="1" customWidth="1"/>
    <col min="16158" max="16158" width="14.109375" style="4" bestFit="1" customWidth="1"/>
    <col min="16159" max="16159" width="11.44140625" style="4"/>
    <col min="16160" max="16160" width="17.33203125" style="4" customWidth="1"/>
    <col min="16161" max="16384" width="11.44140625" style="4"/>
  </cols>
  <sheetData>
    <row r="1" spans="1:38" s="2" customFormat="1" ht="16.2" thickBot="1" x14ac:dyDescent="0.35">
      <c r="A1" s="317" t="s">
        <v>15</v>
      </c>
      <c r="B1" s="317"/>
      <c r="C1" s="317"/>
      <c r="D1" s="317"/>
      <c r="E1" s="317"/>
      <c r="F1" s="318"/>
      <c r="G1" s="319" t="s">
        <v>24</v>
      </c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1"/>
      <c r="X1" s="334" t="s">
        <v>75</v>
      </c>
      <c r="Y1" s="334"/>
      <c r="Z1" s="334"/>
      <c r="AA1" s="334"/>
      <c r="AB1" s="334"/>
      <c r="AC1" s="334"/>
      <c r="AD1" s="354" t="s">
        <v>10</v>
      </c>
      <c r="AE1" s="355"/>
      <c r="AF1" s="355"/>
      <c r="AG1" s="355"/>
      <c r="AH1" s="355"/>
      <c r="AI1" s="355"/>
      <c r="AJ1" s="355"/>
      <c r="AK1" s="356"/>
    </row>
    <row r="2" spans="1:38" s="3" customFormat="1" ht="16.2" thickBot="1" x14ac:dyDescent="0.35">
      <c r="A2" s="1" t="s">
        <v>0</v>
      </c>
      <c r="B2" s="16" t="s">
        <v>78</v>
      </c>
      <c r="C2" s="8" t="s">
        <v>1</v>
      </c>
      <c r="D2" s="8" t="s">
        <v>79</v>
      </c>
      <c r="E2" s="8" t="s">
        <v>8</v>
      </c>
      <c r="F2" s="1" t="s">
        <v>7</v>
      </c>
      <c r="G2" s="287" t="s">
        <v>34</v>
      </c>
      <c r="H2" s="330" t="s">
        <v>3</v>
      </c>
      <c r="I2" s="331"/>
      <c r="J2" s="335" t="s">
        <v>77</v>
      </c>
      <c r="K2" s="331"/>
      <c r="L2" s="328" t="s">
        <v>14</v>
      </c>
      <c r="M2" s="329"/>
      <c r="N2" s="335" t="s">
        <v>76</v>
      </c>
      <c r="O2" s="331"/>
      <c r="P2" s="328" t="s">
        <v>18</v>
      </c>
      <c r="Q2" s="329"/>
      <c r="R2" s="328" t="s">
        <v>19</v>
      </c>
      <c r="S2" s="329"/>
      <c r="T2" s="328" t="s">
        <v>5</v>
      </c>
      <c r="U2" s="329"/>
      <c r="V2" s="328" t="s">
        <v>26</v>
      </c>
      <c r="W2" s="329"/>
      <c r="X2" s="322" t="s">
        <v>73</v>
      </c>
      <c r="Y2" s="323"/>
      <c r="Z2" s="322" t="s">
        <v>71</v>
      </c>
      <c r="AA2" s="353"/>
      <c r="AB2" s="322" t="s">
        <v>72</v>
      </c>
      <c r="AC2" s="323"/>
      <c r="AD2" s="359" t="s">
        <v>11</v>
      </c>
      <c r="AE2" s="360"/>
      <c r="AF2" s="359" t="s">
        <v>20</v>
      </c>
      <c r="AG2" s="360"/>
      <c r="AH2" s="359" t="s">
        <v>5</v>
      </c>
      <c r="AI2" s="360"/>
      <c r="AJ2" s="357" t="s">
        <v>12</v>
      </c>
      <c r="AK2" s="358"/>
    </row>
    <row r="3" spans="1:38" s="3" customFormat="1" x14ac:dyDescent="0.3">
      <c r="A3" s="311"/>
      <c r="B3" s="312"/>
      <c r="C3" s="312"/>
      <c r="D3" s="312"/>
      <c r="E3" s="313"/>
      <c r="F3" s="93" t="s">
        <v>70</v>
      </c>
      <c r="G3" s="364"/>
      <c r="H3" s="332" t="s">
        <v>17</v>
      </c>
      <c r="I3" s="326" t="s">
        <v>16</v>
      </c>
      <c r="J3" s="324" t="s">
        <v>17</v>
      </c>
      <c r="K3" s="326" t="s">
        <v>16</v>
      </c>
      <c r="L3" s="324" t="s">
        <v>17</v>
      </c>
      <c r="M3" s="326" t="s">
        <v>16</v>
      </c>
      <c r="N3" s="324" t="s">
        <v>17</v>
      </c>
      <c r="O3" s="326" t="s">
        <v>16</v>
      </c>
      <c r="P3" s="324" t="s">
        <v>17</v>
      </c>
      <c r="Q3" s="326" t="s">
        <v>16</v>
      </c>
      <c r="R3" s="324" t="s">
        <v>17</v>
      </c>
      <c r="S3" s="326" t="s">
        <v>16</v>
      </c>
      <c r="T3" s="324" t="s">
        <v>17</v>
      </c>
      <c r="U3" s="326" t="s">
        <v>16</v>
      </c>
      <c r="V3" s="324" t="s">
        <v>17</v>
      </c>
      <c r="W3" s="326" t="s">
        <v>16</v>
      </c>
      <c r="X3" s="336" t="s">
        <v>17</v>
      </c>
      <c r="Y3" s="338" t="s">
        <v>16</v>
      </c>
      <c r="Z3" s="336" t="s">
        <v>17</v>
      </c>
      <c r="AA3" s="338" t="s">
        <v>16</v>
      </c>
      <c r="AB3" s="336" t="s">
        <v>17</v>
      </c>
      <c r="AC3" s="338" t="s">
        <v>16</v>
      </c>
      <c r="AD3" s="361" t="s">
        <v>17</v>
      </c>
      <c r="AE3" s="351" t="s">
        <v>16</v>
      </c>
      <c r="AF3" s="361" t="s">
        <v>17</v>
      </c>
      <c r="AG3" s="351" t="s">
        <v>16</v>
      </c>
      <c r="AH3" s="361" t="s">
        <v>17</v>
      </c>
      <c r="AI3" s="351" t="s">
        <v>16</v>
      </c>
      <c r="AJ3" s="361" t="s">
        <v>17</v>
      </c>
      <c r="AK3" s="351" t="s">
        <v>16</v>
      </c>
    </row>
    <row r="4" spans="1:38" ht="15" thickBot="1" x14ac:dyDescent="0.35">
      <c r="A4" s="314"/>
      <c r="B4" s="315"/>
      <c r="C4" s="315"/>
      <c r="D4" s="315"/>
      <c r="E4" s="316"/>
      <c r="F4" s="94" t="s">
        <v>39</v>
      </c>
      <c r="G4" s="365"/>
      <c r="H4" s="333"/>
      <c r="I4" s="327"/>
      <c r="J4" s="325"/>
      <c r="K4" s="327"/>
      <c r="L4" s="325"/>
      <c r="M4" s="327"/>
      <c r="N4" s="325"/>
      <c r="O4" s="327"/>
      <c r="P4" s="325"/>
      <c r="Q4" s="327"/>
      <c r="R4" s="325"/>
      <c r="S4" s="327"/>
      <c r="T4" s="325"/>
      <c r="U4" s="327"/>
      <c r="V4" s="325"/>
      <c r="W4" s="327"/>
      <c r="X4" s="337"/>
      <c r="Y4" s="339"/>
      <c r="Z4" s="337"/>
      <c r="AA4" s="339"/>
      <c r="AB4" s="337"/>
      <c r="AC4" s="339"/>
      <c r="AD4" s="362"/>
      <c r="AE4" s="352"/>
      <c r="AF4" s="362"/>
      <c r="AG4" s="352"/>
      <c r="AH4" s="362"/>
      <c r="AI4" s="352"/>
      <c r="AJ4" s="362"/>
      <c r="AK4" s="352"/>
    </row>
    <row r="5" spans="1:38" s="6" customFormat="1" ht="13.8" x14ac:dyDescent="0.3">
      <c r="A5" s="366">
        <v>43490</v>
      </c>
      <c r="B5" s="347">
        <v>1</v>
      </c>
      <c r="C5" s="347"/>
      <c r="D5" s="347" t="s">
        <v>37</v>
      </c>
      <c r="E5" s="347"/>
      <c r="F5" s="349"/>
      <c r="G5" s="342">
        <f>SUM(J5:W5)</f>
        <v>0</v>
      </c>
      <c r="H5" s="89"/>
      <c r="I5" s="70"/>
      <c r="J5" s="69"/>
      <c r="K5" s="70"/>
      <c r="L5" s="69"/>
      <c r="M5" s="70"/>
      <c r="N5" s="89"/>
      <c r="O5" s="89"/>
      <c r="P5" s="69"/>
      <c r="Q5" s="70"/>
      <c r="R5" s="69"/>
      <c r="S5" s="70"/>
      <c r="T5" s="69"/>
      <c r="U5" s="70"/>
      <c r="V5" s="69"/>
      <c r="W5" s="70"/>
      <c r="X5" s="95"/>
      <c r="Y5" s="96"/>
      <c r="Z5" s="95"/>
      <c r="AA5" s="96"/>
      <c r="AB5" s="95"/>
      <c r="AC5" s="96"/>
      <c r="AD5" s="71"/>
      <c r="AE5" s="72"/>
      <c r="AF5" s="71"/>
      <c r="AG5" s="72"/>
      <c r="AH5" s="73"/>
      <c r="AI5" s="73"/>
      <c r="AJ5" s="71"/>
      <c r="AK5" s="72">
        <v>0</v>
      </c>
      <c r="AL5" s="14" t="s">
        <v>27</v>
      </c>
    </row>
    <row r="6" spans="1:38" s="68" customFormat="1" ht="15" customHeight="1" x14ac:dyDescent="0.3">
      <c r="A6" s="367"/>
      <c r="B6" s="348"/>
      <c r="C6" s="343"/>
      <c r="D6" s="348"/>
      <c r="E6" s="348"/>
      <c r="F6" s="350"/>
      <c r="G6" s="340"/>
      <c r="H6" s="92"/>
      <c r="I6" s="75"/>
      <c r="J6" s="74"/>
      <c r="K6" s="75"/>
      <c r="L6" s="74"/>
      <c r="M6" s="75"/>
      <c r="N6" s="92"/>
      <c r="O6" s="92"/>
      <c r="P6" s="74"/>
      <c r="Q6" s="75"/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75"/>
      <c r="AD6" s="76"/>
      <c r="AE6" s="77"/>
      <c r="AF6" s="76"/>
      <c r="AG6" s="77"/>
      <c r="AH6" s="78"/>
      <c r="AI6" s="78"/>
      <c r="AJ6" s="76"/>
      <c r="AK6" s="77"/>
      <c r="AL6" s="67" t="s">
        <v>28</v>
      </c>
    </row>
    <row r="7" spans="1:38" s="6" customFormat="1" ht="15" customHeight="1" x14ac:dyDescent="0.3">
      <c r="A7" s="367"/>
      <c r="B7" s="343">
        <v>1</v>
      </c>
      <c r="C7" s="343"/>
      <c r="D7" s="343" t="s">
        <v>38</v>
      </c>
      <c r="E7" s="343"/>
      <c r="F7" s="345"/>
      <c r="G7" s="340">
        <f>SUM(J7:W7)</f>
        <v>0</v>
      </c>
      <c r="H7" s="90"/>
      <c r="I7" s="80"/>
      <c r="J7" s="79"/>
      <c r="K7" s="80"/>
      <c r="L7" s="79"/>
      <c r="M7" s="80"/>
      <c r="N7" s="90"/>
      <c r="O7" s="90"/>
      <c r="P7" s="79"/>
      <c r="Q7" s="80"/>
      <c r="R7" s="79"/>
      <c r="S7" s="80"/>
      <c r="T7" s="79"/>
      <c r="U7" s="80"/>
      <c r="V7" s="79"/>
      <c r="W7" s="80"/>
      <c r="X7" s="97"/>
      <c r="Y7" s="98"/>
      <c r="Z7" s="97"/>
      <c r="AA7" s="98"/>
      <c r="AB7" s="97"/>
      <c r="AC7" s="98"/>
      <c r="AD7" s="81"/>
      <c r="AE7" s="82"/>
      <c r="AF7" s="81"/>
      <c r="AG7" s="82"/>
      <c r="AH7" s="83"/>
      <c r="AI7" s="83"/>
      <c r="AJ7" s="81"/>
      <c r="AK7" s="82"/>
      <c r="AL7" s="14" t="s">
        <v>27</v>
      </c>
    </row>
    <row r="8" spans="1:38" s="6" customFormat="1" ht="15.75" customHeight="1" thickBot="1" x14ac:dyDescent="0.35">
      <c r="A8" s="368"/>
      <c r="B8" s="344"/>
      <c r="C8" s="344"/>
      <c r="D8" s="344"/>
      <c r="E8" s="344"/>
      <c r="F8" s="346"/>
      <c r="G8" s="341"/>
      <c r="H8" s="91"/>
      <c r="I8" s="85"/>
      <c r="J8" s="84"/>
      <c r="K8" s="85"/>
      <c r="L8" s="84"/>
      <c r="M8" s="85"/>
      <c r="N8" s="91"/>
      <c r="O8" s="91"/>
      <c r="P8" s="84"/>
      <c r="Q8" s="85"/>
      <c r="R8" s="84"/>
      <c r="S8" s="85"/>
      <c r="T8" s="84"/>
      <c r="U8" s="85"/>
      <c r="V8" s="84"/>
      <c r="W8" s="85"/>
      <c r="X8" s="84"/>
      <c r="Y8" s="85"/>
      <c r="Z8" s="84"/>
      <c r="AA8" s="85"/>
      <c r="AB8" s="84"/>
      <c r="AC8" s="85"/>
      <c r="AD8" s="86"/>
      <c r="AE8" s="87"/>
      <c r="AF8" s="86"/>
      <c r="AG8" s="87"/>
      <c r="AH8" s="88"/>
      <c r="AI8" s="88"/>
      <c r="AJ8" s="86"/>
      <c r="AK8" s="87"/>
      <c r="AL8" s="14" t="s">
        <v>28</v>
      </c>
    </row>
    <row r="9" spans="1:38" s="6" customFormat="1" ht="13.8" x14ac:dyDescent="0.3">
      <c r="A9" s="369">
        <v>43491</v>
      </c>
      <c r="B9" s="347">
        <v>1</v>
      </c>
      <c r="C9" s="347" t="s">
        <v>55</v>
      </c>
      <c r="D9" s="347" t="s">
        <v>44</v>
      </c>
      <c r="E9" s="347"/>
      <c r="F9" s="349"/>
      <c r="G9" s="342">
        <f>SUM(J9:W9)</f>
        <v>0</v>
      </c>
      <c r="H9" s="89"/>
      <c r="I9" s="70"/>
      <c r="J9" s="69"/>
      <c r="K9" s="70"/>
      <c r="L9" s="69"/>
      <c r="M9" s="70"/>
      <c r="N9" s="89"/>
      <c r="O9" s="89"/>
      <c r="P9" s="69"/>
      <c r="Q9" s="70"/>
      <c r="R9" s="69"/>
      <c r="S9" s="70"/>
      <c r="T9" s="69"/>
      <c r="U9" s="70"/>
      <c r="V9" s="69"/>
      <c r="W9" s="70"/>
      <c r="X9" s="95"/>
      <c r="Y9" s="96"/>
      <c r="Z9" s="95"/>
      <c r="AA9" s="96"/>
      <c r="AB9" s="95"/>
      <c r="AC9" s="96"/>
      <c r="AD9" s="71"/>
      <c r="AE9" s="72"/>
      <c r="AF9" s="71"/>
      <c r="AG9" s="72"/>
      <c r="AH9" s="71"/>
      <c r="AI9" s="72"/>
      <c r="AJ9" s="73"/>
      <c r="AK9" s="72"/>
      <c r="AL9" s="14" t="s">
        <v>27</v>
      </c>
    </row>
    <row r="10" spans="1:38" s="68" customFormat="1" ht="15" customHeight="1" x14ac:dyDescent="0.3">
      <c r="A10" s="370"/>
      <c r="B10" s="348"/>
      <c r="C10" s="343"/>
      <c r="D10" s="348"/>
      <c r="E10" s="348"/>
      <c r="F10" s="350"/>
      <c r="G10" s="340"/>
      <c r="H10" s="92"/>
      <c r="I10" s="75"/>
      <c r="J10" s="74"/>
      <c r="K10" s="75"/>
      <c r="L10" s="74"/>
      <c r="M10" s="75"/>
      <c r="N10" s="92"/>
      <c r="O10" s="92"/>
      <c r="P10" s="74"/>
      <c r="Q10" s="75"/>
      <c r="R10" s="74"/>
      <c r="S10" s="75"/>
      <c r="T10" s="74"/>
      <c r="U10" s="75"/>
      <c r="V10" s="74"/>
      <c r="W10" s="75"/>
      <c r="X10" s="74"/>
      <c r="Y10" s="75"/>
      <c r="Z10" s="74"/>
      <c r="AA10" s="75"/>
      <c r="AB10" s="74"/>
      <c r="AC10" s="75"/>
      <c r="AD10" s="76"/>
      <c r="AE10" s="77"/>
      <c r="AF10" s="76"/>
      <c r="AG10" s="77"/>
      <c r="AH10" s="76"/>
      <c r="AI10" s="77"/>
      <c r="AJ10" s="78"/>
      <c r="AK10" s="77"/>
      <c r="AL10" s="67" t="s">
        <v>28</v>
      </c>
    </row>
    <row r="11" spans="1:38" s="6" customFormat="1" ht="15" customHeight="1" x14ac:dyDescent="0.3">
      <c r="A11" s="370"/>
      <c r="B11" s="363">
        <v>1</v>
      </c>
      <c r="C11" s="343"/>
      <c r="D11" s="363" t="s">
        <v>45</v>
      </c>
      <c r="E11" s="363"/>
      <c r="F11" s="345"/>
      <c r="G11" s="340">
        <f>SUM(J11:W11)</f>
        <v>0</v>
      </c>
      <c r="H11" s="90"/>
      <c r="I11" s="80"/>
      <c r="J11" s="79"/>
      <c r="K11" s="80"/>
      <c r="L11" s="79"/>
      <c r="M11" s="80"/>
      <c r="N11" s="90"/>
      <c r="O11" s="90"/>
      <c r="P11" s="79"/>
      <c r="Q11" s="80"/>
      <c r="R11" s="79"/>
      <c r="S11" s="80"/>
      <c r="T11" s="79"/>
      <c r="U11" s="80"/>
      <c r="V11" s="79"/>
      <c r="W11" s="80"/>
      <c r="X11" s="97"/>
      <c r="Y11" s="98"/>
      <c r="Z11" s="97"/>
      <c r="AA11" s="98"/>
      <c r="AB11" s="97"/>
      <c r="AC11" s="98"/>
      <c r="AD11" s="81"/>
      <c r="AE11" s="82"/>
      <c r="AF11" s="81"/>
      <c r="AG11" s="82"/>
      <c r="AH11" s="81"/>
      <c r="AI11" s="82"/>
      <c r="AJ11" s="83"/>
      <c r="AK11" s="82"/>
      <c r="AL11" s="14" t="s">
        <v>27</v>
      </c>
    </row>
    <row r="12" spans="1:38" s="68" customFormat="1" ht="15" customHeight="1" x14ac:dyDescent="0.3">
      <c r="A12" s="370"/>
      <c r="B12" s="348"/>
      <c r="C12" s="343"/>
      <c r="D12" s="348"/>
      <c r="E12" s="348"/>
      <c r="F12" s="350"/>
      <c r="G12" s="340"/>
      <c r="H12" s="92"/>
      <c r="I12" s="75"/>
      <c r="J12" s="74"/>
      <c r="K12" s="75"/>
      <c r="L12" s="74"/>
      <c r="M12" s="75"/>
      <c r="N12" s="92"/>
      <c r="O12" s="92"/>
      <c r="P12" s="74"/>
      <c r="Q12" s="75"/>
      <c r="R12" s="74"/>
      <c r="S12" s="75"/>
      <c r="T12" s="74"/>
      <c r="U12" s="75"/>
      <c r="V12" s="74"/>
      <c r="W12" s="75"/>
      <c r="X12" s="74"/>
      <c r="Y12" s="75"/>
      <c r="Z12" s="74"/>
      <c r="AA12" s="75"/>
      <c r="AB12" s="74"/>
      <c r="AC12" s="75"/>
      <c r="AD12" s="76"/>
      <c r="AE12" s="77"/>
      <c r="AF12" s="76"/>
      <c r="AG12" s="77"/>
      <c r="AH12" s="76"/>
      <c r="AI12" s="77"/>
      <c r="AJ12" s="78"/>
      <c r="AK12" s="77"/>
      <c r="AL12" s="67" t="s">
        <v>28</v>
      </c>
    </row>
    <row r="13" spans="1:38" s="6" customFormat="1" ht="15" customHeight="1" x14ac:dyDescent="0.3">
      <c r="A13" s="370"/>
      <c r="B13" s="343">
        <v>1</v>
      </c>
      <c r="C13" s="343"/>
      <c r="D13" s="343" t="s">
        <v>6</v>
      </c>
      <c r="E13" s="345"/>
      <c r="F13" s="345"/>
      <c r="G13" s="340">
        <f>SUM(J13:W13)</f>
        <v>0</v>
      </c>
      <c r="H13" s="90"/>
      <c r="I13" s="80"/>
      <c r="J13" s="79"/>
      <c r="K13" s="80"/>
      <c r="L13" s="79"/>
      <c r="M13" s="80"/>
      <c r="N13" s="90"/>
      <c r="O13" s="90"/>
      <c r="P13" s="79"/>
      <c r="Q13" s="80"/>
      <c r="R13" s="79"/>
      <c r="S13" s="80"/>
      <c r="T13" s="79"/>
      <c r="U13" s="80"/>
      <c r="V13" s="79"/>
      <c r="W13" s="80"/>
      <c r="X13" s="97"/>
      <c r="Y13" s="98"/>
      <c r="Z13" s="97"/>
      <c r="AA13" s="98"/>
      <c r="AB13" s="97"/>
      <c r="AC13" s="98"/>
      <c r="AD13" s="81"/>
      <c r="AE13" s="82"/>
      <c r="AF13" s="81"/>
      <c r="AG13" s="82"/>
      <c r="AH13" s="81"/>
      <c r="AI13" s="82"/>
      <c r="AJ13" s="83"/>
      <c r="AK13" s="82"/>
      <c r="AL13" s="14" t="s">
        <v>27</v>
      </c>
    </row>
    <row r="14" spans="1:38" s="6" customFormat="1" ht="15.75" customHeight="1" thickBot="1" x14ac:dyDescent="0.35">
      <c r="A14" s="371"/>
      <c r="B14" s="344"/>
      <c r="C14" s="344"/>
      <c r="D14" s="344"/>
      <c r="E14" s="346"/>
      <c r="F14" s="346"/>
      <c r="G14" s="341"/>
      <c r="H14" s="91"/>
      <c r="I14" s="85"/>
      <c r="J14" s="84"/>
      <c r="K14" s="85"/>
      <c r="L14" s="84"/>
      <c r="M14" s="85"/>
      <c r="N14" s="91"/>
      <c r="O14" s="91"/>
      <c r="P14" s="84"/>
      <c r="Q14" s="85"/>
      <c r="R14" s="84"/>
      <c r="S14" s="85"/>
      <c r="T14" s="84"/>
      <c r="U14" s="85"/>
      <c r="V14" s="84"/>
      <c r="W14" s="85"/>
      <c r="X14" s="84"/>
      <c r="Y14" s="85"/>
      <c r="Z14" s="84"/>
      <c r="AA14" s="85"/>
      <c r="AB14" s="84"/>
      <c r="AC14" s="85"/>
      <c r="AD14" s="86"/>
      <c r="AE14" s="87"/>
      <c r="AF14" s="86"/>
      <c r="AG14" s="87"/>
      <c r="AH14" s="86"/>
      <c r="AI14" s="87"/>
      <c r="AJ14" s="88"/>
      <c r="AK14" s="87"/>
      <c r="AL14" s="14" t="s">
        <v>28</v>
      </c>
    </row>
    <row r="15" spans="1:38" s="6" customFormat="1" ht="13.8" x14ac:dyDescent="0.3">
      <c r="A15" s="366">
        <v>43498</v>
      </c>
      <c r="B15" s="347">
        <v>1</v>
      </c>
      <c r="C15" s="347" t="s">
        <v>47</v>
      </c>
      <c r="D15" s="347" t="s">
        <v>48</v>
      </c>
      <c r="E15" s="347"/>
      <c r="F15" s="349"/>
      <c r="G15" s="342">
        <f>SUM(J15:W15)</f>
        <v>0</v>
      </c>
      <c r="H15" s="89"/>
      <c r="I15" s="70"/>
      <c r="J15" s="69"/>
      <c r="K15" s="70"/>
      <c r="L15" s="69"/>
      <c r="M15" s="70"/>
      <c r="N15" s="89"/>
      <c r="O15" s="89"/>
      <c r="P15" s="69"/>
      <c r="Q15" s="70"/>
      <c r="R15" s="69"/>
      <c r="S15" s="70"/>
      <c r="T15" s="69"/>
      <c r="U15" s="70"/>
      <c r="V15" s="69"/>
      <c r="W15" s="70"/>
      <c r="X15" s="95"/>
      <c r="Y15" s="96"/>
      <c r="Z15" s="95"/>
      <c r="AA15" s="96"/>
      <c r="AB15" s="95"/>
      <c r="AC15" s="96"/>
      <c r="AD15" s="71"/>
      <c r="AE15" s="72"/>
      <c r="AF15" s="71"/>
      <c r="AG15" s="72"/>
      <c r="AH15" s="71"/>
      <c r="AI15" s="72"/>
      <c r="AJ15" s="71"/>
      <c r="AK15" s="72"/>
      <c r="AL15" s="14" t="s">
        <v>27</v>
      </c>
    </row>
    <row r="16" spans="1:38" s="68" customFormat="1" ht="15" customHeight="1" x14ac:dyDescent="0.3">
      <c r="A16" s="367"/>
      <c r="B16" s="348"/>
      <c r="C16" s="343"/>
      <c r="D16" s="348"/>
      <c r="E16" s="348"/>
      <c r="F16" s="350"/>
      <c r="G16" s="340"/>
      <c r="H16" s="92"/>
      <c r="I16" s="75"/>
      <c r="J16" s="74"/>
      <c r="K16" s="75"/>
      <c r="L16" s="74"/>
      <c r="M16" s="75"/>
      <c r="N16" s="92"/>
      <c r="O16" s="92"/>
      <c r="P16" s="74"/>
      <c r="Q16" s="75"/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76"/>
      <c r="AE16" s="77"/>
      <c r="AF16" s="76"/>
      <c r="AG16" s="77"/>
      <c r="AH16" s="76"/>
      <c r="AI16" s="77"/>
      <c r="AJ16" s="76"/>
      <c r="AK16" s="77"/>
      <c r="AL16" s="67" t="s">
        <v>28</v>
      </c>
    </row>
    <row r="17" spans="1:38" s="6" customFormat="1" ht="15" customHeight="1" x14ac:dyDescent="0.3">
      <c r="A17" s="367"/>
      <c r="B17" s="343">
        <v>1</v>
      </c>
      <c r="C17" s="343"/>
      <c r="D17" s="372" t="s">
        <v>74</v>
      </c>
      <c r="E17" s="343"/>
      <c r="F17" s="345"/>
      <c r="G17" s="340">
        <f>SUM(J17:W17)</f>
        <v>0</v>
      </c>
      <c r="H17" s="90"/>
      <c r="I17" s="80"/>
      <c r="J17" s="79"/>
      <c r="K17" s="80"/>
      <c r="L17" s="79"/>
      <c r="M17" s="80"/>
      <c r="N17" s="90"/>
      <c r="O17" s="90"/>
      <c r="P17" s="79"/>
      <c r="Q17" s="80"/>
      <c r="R17" s="79"/>
      <c r="S17" s="80"/>
      <c r="T17" s="79"/>
      <c r="U17" s="80"/>
      <c r="V17" s="79"/>
      <c r="W17" s="80"/>
      <c r="X17" s="97"/>
      <c r="Y17" s="98"/>
      <c r="Z17" s="97"/>
      <c r="AA17" s="98"/>
      <c r="AB17" s="97"/>
      <c r="AC17" s="98"/>
      <c r="AD17" s="81"/>
      <c r="AE17" s="82"/>
      <c r="AF17" s="81"/>
      <c r="AG17" s="82"/>
      <c r="AH17" s="81"/>
      <c r="AI17" s="82"/>
      <c r="AJ17" s="81"/>
      <c r="AK17" s="82"/>
      <c r="AL17" s="14" t="s">
        <v>27</v>
      </c>
    </row>
    <row r="18" spans="1:38" s="6" customFormat="1" ht="19.5" customHeight="1" thickBot="1" x14ac:dyDescent="0.35">
      <c r="A18" s="368"/>
      <c r="B18" s="344"/>
      <c r="C18" s="344"/>
      <c r="D18" s="373"/>
      <c r="E18" s="344"/>
      <c r="F18" s="346"/>
      <c r="G18" s="341"/>
      <c r="H18" s="91"/>
      <c r="I18" s="85"/>
      <c r="J18" s="84"/>
      <c r="K18" s="85"/>
      <c r="L18" s="84"/>
      <c r="M18" s="85"/>
      <c r="N18" s="91"/>
      <c r="O18" s="91"/>
      <c r="P18" s="84"/>
      <c r="Q18" s="85"/>
      <c r="R18" s="84"/>
      <c r="S18" s="85"/>
      <c r="T18" s="84"/>
      <c r="U18" s="85"/>
      <c r="V18" s="84"/>
      <c r="W18" s="85"/>
      <c r="X18" s="84"/>
      <c r="Y18" s="85"/>
      <c r="Z18" s="84"/>
      <c r="AA18" s="85"/>
      <c r="AB18" s="84"/>
      <c r="AC18" s="85"/>
      <c r="AD18" s="86"/>
      <c r="AE18" s="87"/>
      <c r="AF18" s="86"/>
      <c r="AG18" s="87"/>
      <c r="AH18" s="86"/>
      <c r="AI18" s="87"/>
      <c r="AJ18" s="86"/>
      <c r="AK18" s="87"/>
      <c r="AL18" s="14" t="s">
        <v>28</v>
      </c>
    </row>
    <row r="19" spans="1:38" s="6" customFormat="1" ht="20.100000000000001" customHeight="1" thickBot="1" x14ac:dyDescent="0.35">
      <c r="A19" s="5"/>
      <c r="B19" s="7"/>
      <c r="E19" s="7"/>
      <c r="F19" s="160" t="s">
        <v>54</v>
      </c>
      <c r="G19" s="288">
        <f>SUM(G5:G18)</f>
        <v>0</v>
      </c>
      <c r="H19" s="220">
        <f t="shared" ref="H19:AK19" si="0">SUM(H5+H7+H9+H11+H13+H15+H17)</f>
        <v>0</v>
      </c>
      <c r="I19" s="220">
        <f t="shared" si="0"/>
        <v>0</v>
      </c>
      <c r="J19" s="221">
        <f t="shared" si="0"/>
        <v>0</v>
      </c>
      <c r="K19" s="222">
        <f t="shared" si="0"/>
        <v>0</v>
      </c>
      <c r="L19" s="221">
        <f t="shared" si="0"/>
        <v>0</v>
      </c>
      <c r="M19" s="222">
        <f t="shared" si="0"/>
        <v>0</v>
      </c>
      <c r="N19" s="221">
        <f t="shared" si="0"/>
        <v>0</v>
      </c>
      <c r="O19" s="222">
        <f t="shared" si="0"/>
        <v>0</v>
      </c>
      <c r="P19" s="221">
        <f t="shared" si="0"/>
        <v>0</v>
      </c>
      <c r="Q19" s="222">
        <f t="shared" si="0"/>
        <v>0</v>
      </c>
      <c r="R19" s="221">
        <f t="shared" si="0"/>
        <v>0</v>
      </c>
      <c r="S19" s="222">
        <f t="shared" si="0"/>
        <v>0</v>
      </c>
      <c r="T19" s="221">
        <f t="shared" si="0"/>
        <v>0</v>
      </c>
      <c r="U19" s="222">
        <f t="shared" si="0"/>
        <v>0</v>
      </c>
      <c r="V19" s="221">
        <f t="shared" si="0"/>
        <v>0</v>
      </c>
      <c r="W19" s="222">
        <f t="shared" si="0"/>
        <v>0</v>
      </c>
      <c r="X19" s="221">
        <f t="shared" si="0"/>
        <v>0</v>
      </c>
      <c r="Y19" s="223">
        <f t="shared" si="0"/>
        <v>0</v>
      </c>
      <c r="Z19" s="222">
        <f t="shared" si="0"/>
        <v>0</v>
      </c>
      <c r="AA19" s="223">
        <f t="shared" si="0"/>
        <v>0</v>
      </c>
      <c r="AB19" s="222">
        <f t="shared" si="0"/>
        <v>0</v>
      </c>
      <c r="AC19" s="223">
        <f t="shared" si="0"/>
        <v>0</v>
      </c>
      <c r="AD19" s="222">
        <f t="shared" si="0"/>
        <v>0</v>
      </c>
      <c r="AE19" s="223">
        <f t="shared" si="0"/>
        <v>0</v>
      </c>
      <c r="AF19" s="222">
        <f t="shared" si="0"/>
        <v>0</v>
      </c>
      <c r="AG19" s="223">
        <f t="shared" si="0"/>
        <v>0</v>
      </c>
      <c r="AH19" s="222">
        <f t="shared" si="0"/>
        <v>0</v>
      </c>
      <c r="AI19" s="223">
        <f t="shared" si="0"/>
        <v>0</v>
      </c>
      <c r="AJ19" s="222">
        <f t="shared" si="0"/>
        <v>0</v>
      </c>
      <c r="AK19" s="223">
        <f t="shared" si="0"/>
        <v>0</v>
      </c>
    </row>
    <row r="20" spans="1:38" s="6" customFormat="1" ht="20.100000000000001" customHeight="1" thickBot="1" x14ac:dyDescent="0.35">
      <c r="A20" s="5"/>
      <c r="B20" s="7"/>
      <c r="E20" s="7"/>
      <c r="F20" s="161" t="s">
        <v>61</v>
      </c>
      <c r="G20" s="309"/>
      <c r="H20" s="162"/>
      <c r="I20" s="162" t="e">
        <f>SUM(I6+I8+I10+I12+I14+I16+I18+#REF!+#REF!+#REF!+#REF!+#REF!+#REF!+#REF!+#REF!+#REF!+#REF!+#REF!)</f>
        <v>#REF!</v>
      </c>
      <c r="J20" s="163">
        <f t="shared" ref="J20:AK20" si="1">SUM(J6+J8+J10+J12+J14+J16+J18)</f>
        <v>0</v>
      </c>
      <c r="K20" s="229">
        <f t="shared" si="1"/>
        <v>0</v>
      </c>
      <c r="L20" s="163">
        <f t="shared" si="1"/>
        <v>0</v>
      </c>
      <c r="M20" s="229">
        <f t="shared" si="1"/>
        <v>0</v>
      </c>
      <c r="N20" s="163">
        <f t="shared" si="1"/>
        <v>0</v>
      </c>
      <c r="O20" s="229">
        <f t="shared" si="1"/>
        <v>0</v>
      </c>
      <c r="P20" s="163">
        <f t="shared" si="1"/>
        <v>0</v>
      </c>
      <c r="Q20" s="229">
        <f t="shared" si="1"/>
        <v>0</v>
      </c>
      <c r="R20" s="163">
        <f t="shared" si="1"/>
        <v>0</v>
      </c>
      <c r="S20" s="229">
        <f t="shared" si="1"/>
        <v>0</v>
      </c>
      <c r="T20" s="163">
        <f t="shared" si="1"/>
        <v>0</v>
      </c>
      <c r="U20" s="229">
        <f t="shared" si="1"/>
        <v>0</v>
      </c>
      <c r="V20" s="163">
        <f t="shared" si="1"/>
        <v>0</v>
      </c>
      <c r="W20" s="229">
        <f t="shared" si="1"/>
        <v>0</v>
      </c>
      <c r="X20" s="163">
        <f t="shared" si="1"/>
        <v>0</v>
      </c>
      <c r="Y20" s="164">
        <f t="shared" si="1"/>
        <v>0</v>
      </c>
      <c r="Z20" s="229">
        <f t="shared" si="1"/>
        <v>0</v>
      </c>
      <c r="AA20" s="164">
        <f t="shared" si="1"/>
        <v>0</v>
      </c>
      <c r="AB20" s="229">
        <f t="shared" si="1"/>
        <v>0</v>
      </c>
      <c r="AC20" s="164">
        <f t="shared" si="1"/>
        <v>0</v>
      </c>
      <c r="AD20" s="229">
        <f t="shared" si="1"/>
        <v>0</v>
      </c>
      <c r="AE20" s="164">
        <f t="shared" si="1"/>
        <v>0</v>
      </c>
      <c r="AF20" s="229">
        <f t="shared" si="1"/>
        <v>0</v>
      </c>
      <c r="AG20" s="164">
        <f t="shared" si="1"/>
        <v>0</v>
      </c>
      <c r="AH20" s="229">
        <f t="shared" si="1"/>
        <v>0</v>
      </c>
      <c r="AI20" s="164">
        <f t="shared" si="1"/>
        <v>0</v>
      </c>
      <c r="AJ20" s="229">
        <f t="shared" si="1"/>
        <v>0</v>
      </c>
      <c r="AK20" s="164">
        <f t="shared" si="1"/>
        <v>0</v>
      </c>
    </row>
    <row r="21" spans="1:38" s="6" customFormat="1" ht="20.100000000000001" customHeight="1" thickBot="1" x14ac:dyDescent="0.35">
      <c r="A21" s="5"/>
      <c r="B21" s="7"/>
      <c r="E21" s="7"/>
      <c r="F21" s="65" t="s">
        <v>62</v>
      </c>
      <c r="G21" s="309"/>
      <c r="H21" s="285" t="e">
        <f>(100*H19)/(H19+I19)</f>
        <v>#DIV/0!</v>
      </c>
      <c r="I21" s="165" t="e">
        <f>(100*I19)/(I19+H19)</f>
        <v>#DIV/0!</v>
      </c>
      <c r="J21" s="224" t="e">
        <f>(100*J19)/(J19+K19)</f>
        <v>#DIV/0!</v>
      </c>
      <c r="K21" s="225" t="e">
        <f>(100*K19)/(K19+J19)</f>
        <v>#DIV/0!</v>
      </c>
      <c r="L21" s="224" t="e">
        <f>(100*L19)/(L19+M19)</f>
        <v>#DIV/0!</v>
      </c>
      <c r="M21" s="225" t="e">
        <f>(100*M19)/(M19+L19)</f>
        <v>#DIV/0!</v>
      </c>
      <c r="N21" s="226" t="e">
        <f>(100*N19)/(N19+O19)</f>
        <v>#DIV/0!</v>
      </c>
      <c r="O21" s="227" t="e">
        <f>(100*O19)/(O19+N19)</f>
        <v>#DIV/0!</v>
      </c>
      <c r="P21" s="226" t="e">
        <f>(100*P19)/(P19+Q19)</f>
        <v>#DIV/0!</v>
      </c>
      <c r="Q21" s="227" t="e">
        <f>(100*Q19)/(Q19+P19)</f>
        <v>#DIV/0!</v>
      </c>
      <c r="R21" s="226" t="e">
        <f>(100*R19)/(R19+S19)</f>
        <v>#DIV/0!</v>
      </c>
      <c r="S21" s="227" t="e">
        <f>(100*S19)/(S19+R19)</f>
        <v>#DIV/0!</v>
      </c>
      <c r="T21" s="226" t="e">
        <f>(100*T19)/(T19+U19)</f>
        <v>#DIV/0!</v>
      </c>
      <c r="U21" s="227" t="e">
        <f>(100*U19)/(U19+T19)</f>
        <v>#DIV/0!</v>
      </c>
      <c r="V21" s="226" t="e">
        <f>(100*V19)/(V19+W19)</f>
        <v>#DIV/0!</v>
      </c>
      <c r="W21" s="227" t="e">
        <f>(100*W19)/(V19+W19)</f>
        <v>#DIV/0!</v>
      </c>
      <c r="X21" s="226" t="e">
        <f>(100*X19)/(X19+Y19)</f>
        <v>#DIV/0!</v>
      </c>
      <c r="Y21" s="227" t="e">
        <f>(100*Y19)/(Y19+X19)</f>
        <v>#DIV/0!</v>
      </c>
      <c r="Z21" s="226" t="e">
        <f>(100*Z19)/(Z19+AA19)</f>
        <v>#DIV/0!</v>
      </c>
      <c r="AA21" s="227" t="e">
        <f>(100*AA19)/(AA19+Z19)</f>
        <v>#DIV/0!</v>
      </c>
      <c r="AB21" s="226" t="e">
        <f>(100*AB19)/(AB19+AC19)</f>
        <v>#DIV/0!</v>
      </c>
      <c r="AC21" s="227" t="e">
        <f>(100*AC19)/(AC19+AB19)</f>
        <v>#DIV/0!</v>
      </c>
      <c r="AD21" s="224" t="e">
        <f>(100*AD19)/(AD19+AE19)</f>
        <v>#DIV/0!</v>
      </c>
      <c r="AE21" s="225" t="e">
        <f>(100*AE19)/(AE19+AD19)</f>
        <v>#DIV/0!</v>
      </c>
      <c r="AF21" s="226" t="e">
        <f>(100*AF19)/(AF19+AG19)</f>
        <v>#DIV/0!</v>
      </c>
      <c r="AG21" s="227" t="e">
        <f>(100*AG19)/(AG19+AF19)</f>
        <v>#DIV/0!</v>
      </c>
      <c r="AH21" s="226" t="e">
        <f>(100*AH19)/(AH19+AI19)</f>
        <v>#DIV/0!</v>
      </c>
      <c r="AI21" s="227" t="e">
        <f>(100*AI19)/(AI19+AH19)</f>
        <v>#DIV/0!</v>
      </c>
      <c r="AJ21" s="228" t="e">
        <f>(100*AJ19)/(AJ19+AK19)</f>
        <v>#DIV/0!</v>
      </c>
      <c r="AK21" s="227" t="e">
        <f>(100*AK19)/(AK19+AJ19)</f>
        <v>#DIV/0!</v>
      </c>
    </row>
    <row r="22" spans="1:38" s="6" customFormat="1" ht="20.100000000000001" customHeight="1" thickBot="1" x14ac:dyDescent="0.35">
      <c r="A22" s="5"/>
      <c r="B22" s="7"/>
      <c r="E22" s="7"/>
      <c r="F22" s="166" t="s">
        <v>64</v>
      </c>
      <c r="G22" s="310"/>
      <c r="H22" s="286"/>
      <c r="I22" s="167"/>
      <c r="J22" s="99" t="e">
        <f t="shared" ref="J22:AK22" si="2">J20/J19</f>
        <v>#DIV/0!</v>
      </c>
      <c r="K22" s="100" t="e">
        <f t="shared" si="2"/>
        <v>#DIV/0!</v>
      </c>
      <c r="L22" s="99" t="e">
        <f t="shared" si="2"/>
        <v>#DIV/0!</v>
      </c>
      <c r="M22" s="100" t="e">
        <f t="shared" si="2"/>
        <v>#DIV/0!</v>
      </c>
      <c r="N22" s="99" t="e">
        <f>N20/N19</f>
        <v>#DIV/0!</v>
      </c>
      <c r="O22" s="100" t="e">
        <f t="shared" si="2"/>
        <v>#DIV/0!</v>
      </c>
      <c r="P22" s="99" t="e">
        <f t="shared" si="2"/>
        <v>#DIV/0!</v>
      </c>
      <c r="Q22" s="100" t="e">
        <f t="shared" si="2"/>
        <v>#DIV/0!</v>
      </c>
      <c r="R22" s="99" t="e">
        <f t="shared" si="2"/>
        <v>#DIV/0!</v>
      </c>
      <c r="S22" s="100" t="e">
        <f t="shared" si="2"/>
        <v>#DIV/0!</v>
      </c>
      <c r="T22" s="99" t="e">
        <f t="shared" si="2"/>
        <v>#DIV/0!</v>
      </c>
      <c r="U22" s="100" t="e">
        <f t="shared" si="2"/>
        <v>#DIV/0!</v>
      </c>
      <c r="V22" s="99" t="e">
        <f t="shared" si="2"/>
        <v>#DIV/0!</v>
      </c>
      <c r="W22" s="100" t="e">
        <f t="shared" si="2"/>
        <v>#DIV/0!</v>
      </c>
      <c r="X22" s="99" t="e">
        <f t="shared" si="2"/>
        <v>#DIV/0!</v>
      </c>
      <c r="Y22" s="100" t="e">
        <f t="shared" si="2"/>
        <v>#DIV/0!</v>
      </c>
      <c r="Z22" s="99" t="e">
        <f t="shared" si="2"/>
        <v>#DIV/0!</v>
      </c>
      <c r="AA22" s="100" t="e">
        <f t="shared" si="2"/>
        <v>#DIV/0!</v>
      </c>
      <c r="AB22" s="99" t="e">
        <f t="shared" si="2"/>
        <v>#DIV/0!</v>
      </c>
      <c r="AC22" s="100" t="e">
        <f t="shared" si="2"/>
        <v>#DIV/0!</v>
      </c>
      <c r="AD22" s="99" t="e">
        <f t="shared" si="2"/>
        <v>#DIV/0!</v>
      </c>
      <c r="AE22" s="100" t="e">
        <f t="shared" si="2"/>
        <v>#DIV/0!</v>
      </c>
      <c r="AF22" s="99" t="e">
        <f t="shared" si="2"/>
        <v>#DIV/0!</v>
      </c>
      <c r="AG22" s="100" t="e">
        <f t="shared" si="2"/>
        <v>#DIV/0!</v>
      </c>
      <c r="AH22" s="99" t="e">
        <f t="shared" si="2"/>
        <v>#DIV/0!</v>
      </c>
      <c r="AI22" s="100" t="e">
        <f t="shared" si="2"/>
        <v>#DIV/0!</v>
      </c>
      <c r="AJ22" s="168" t="e">
        <f t="shared" si="2"/>
        <v>#DIV/0!</v>
      </c>
      <c r="AK22" s="100" t="e">
        <f t="shared" si="2"/>
        <v>#DIV/0!</v>
      </c>
    </row>
    <row r="23" spans="1:38" s="6" customFormat="1" ht="13.8" x14ac:dyDescent="0.3">
      <c r="A23" s="5"/>
      <c r="B23" s="7"/>
      <c r="E23" s="7"/>
      <c r="F23" s="16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8" s="6" customFormat="1" ht="13.8" x14ac:dyDescent="0.3">
      <c r="A24" s="5"/>
      <c r="B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8" s="6" customFormat="1" ht="13.8" x14ac:dyDescent="0.3">
      <c r="A25" s="5"/>
      <c r="B25" s="1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8" s="6" customFormat="1" ht="13.8" x14ac:dyDescent="0.3">
      <c r="A26" s="5"/>
      <c r="B26" s="15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8" s="6" customFormat="1" ht="13.8" x14ac:dyDescent="0.3">
      <c r="A27" s="5"/>
      <c r="B27" s="1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8" s="6" customFormat="1" ht="13.8" x14ac:dyDescent="0.3">
      <c r="A28" s="5"/>
      <c r="B28" s="1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8" s="6" customFormat="1" ht="13.8" x14ac:dyDescent="0.3">
      <c r="A29" s="5"/>
      <c r="B29" s="15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8" s="6" customFormat="1" ht="13.8" x14ac:dyDescent="0.3">
      <c r="A30" s="5"/>
      <c r="B30" s="15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8" s="6" customFormat="1" ht="13.8" x14ac:dyDescent="0.3">
      <c r="A31" s="5"/>
      <c r="B31" s="15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8" s="6" customFormat="1" ht="13.8" x14ac:dyDescent="0.3">
      <c r="A32" s="5"/>
      <c r="B32" s="15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6" customFormat="1" ht="13.8" x14ac:dyDescent="0.3">
      <c r="A33" s="5"/>
      <c r="B33" s="15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6" customFormat="1" ht="13.8" x14ac:dyDescent="0.3">
      <c r="A34" s="5"/>
      <c r="B34" s="15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6" customFormat="1" ht="13.8" x14ac:dyDescent="0.3">
      <c r="A35" s="5"/>
      <c r="B35" s="15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6" customFormat="1" ht="13.8" x14ac:dyDescent="0.3">
      <c r="A36" s="5"/>
      <c r="B36" s="15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6" customFormat="1" thickBot="1" x14ac:dyDescent="0.35">
      <c r="A37" s="5"/>
      <c r="B37" s="15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6" customFormat="1" ht="13.8" x14ac:dyDescent="0.3">
      <c r="A38" s="5"/>
      <c r="B38" s="1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6" customFormat="1" ht="13.8" x14ac:dyDescent="0.3">
      <c r="A39" s="5"/>
      <c r="B39" s="15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6" customFormat="1" ht="13.8" x14ac:dyDescent="0.3">
      <c r="A40" s="5"/>
      <c r="B40" s="15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6" customFormat="1" ht="13.8" x14ac:dyDescent="0.3">
      <c r="A41" s="5"/>
      <c r="B41" s="15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</sheetData>
  <mergeCells count="93">
    <mergeCell ref="D13:D14"/>
    <mergeCell ref="D9:D10"/>
    <mergeCell ref="F5:F6"/>
    <mergeCell ref="C15:C18"/>
    <mergeCell ref="A15:A18"/>
    <mergeCell ref="B15:B16"/>
    <mergeCell ref="B17:B18"/>
    <mergeCell ref="A5:A8"/>
    <mergeCell ref="A9:A14"/>
    <mergeCell ref="B9:B10"/>
    <mergeCell ref="D15:D16"/>
    <mergeCell ref="D17:D18"/>
    <mergeCell ref="B13:B14"/>
    <mergeCell ref="B5:B6"/>
    <mergeCell ref="B7:B8"/>
    <mergeCell ref="G13:G14"/>
    <mergeCell ref="F9:F10"/>
    <mergeCell ref="F11:F12"/>
    <mergeCell ref="F13:F14"/>
    <mergeCell ref="G9:G10"/>
    <mergeCell ref="G11:G12"/>
    <mergeCell ref="G5:G6"/>
    <mergeCell ref="C9:C14"/>
    <mergeCell ref="C5:C8"/>
    <mergeCell ref="D5:D6"/>
    <mergeCell ref="D7:D8"/>
    <mergeCell ref="E5:E6"/>
    <mergeCell ref="E13:E14"/>
    <mergeCell ref="AE3:AE4"/>
    <mergeCell ref="AF3:AF4"/>
    <mergeCell ref="AD3:AD4"/>
    <mergeCell ref="M3:M4"/>
    <mergeCell ref="B11:B12"/>
    <mergeCell ref="G3:G4"/>
    <mergeCell ref="D11:D12"/>
    <mergeCell ref="E11:E12"/>
    <mergeCell ref="AG3:AG4"/>
    <mergeCell ref="Q3:Q4"/>
    <mergeCell ref="Z2:AA2"/>
    <mergeCell ref="AD1:AK1"/>
    <mergeCell ref="AJ2:AK2"/>
    <mergeCell ref="AF2:AG2"/>
    <mergeCell ref="V2:W2"/>
    <mergeCell ref="AH2:AI2"/>
    <mergeCell ref="AD2:AE2"/>
    <mergeCell ref="P2:Q2"/>
    <mergeCell ref="AJ3:AJ4"/>
    <mergeCell ref="AB2:AC2"/>
    <mergeCell ref="AH3:AH4"/>
    <mergeCell ref="AI3:AI4"/>
    <mergeCell ref="AK3:AK4"/>
    <mergeCell ref="X3:X4"/>
    <mergeCell ref="G7:G8"/>
    <mergeCell ref="G15:G16"/>
    <mergeCell ref="G17:G18"/>
    <mergeCell ref="E7:E8"/>
    <mergeCell ref="F7:F8"/>
    <mergeCell ref="E17:E18"/>
    <mergeCell ref="E15:E16"/>
    <mergeCell ref="F15:F16"/>
    <mergeCell ref="F17:F18"/>
    <mergeCell ref="E9:E10"/>
    <mergeCell ref="X1:AC1"/>
    <mergeCell ref="T2:U2"/>
    <mergeCell ref="J2:K2"/>
    <mergeCell ref="J3:J4"/>
    <mergeCell ref="K3:K4"/>
    <mergeCell ref="N2:O2"/>
    <mergeCell ref="N3:N4"/>
    <mergeCell ref="O3:O4"/>
    <mergeCell ref="AB3:AB4"/>
    <mergeCell ref="AC3:AC4"/>
    <mergeCell ref="P3:P4"/>
    <mergeCell ref="Y3:Y4"/>
    <mergeCell ref="Z3:Z4"/>
    <mergeCell ref="AA3:AA4"/>
    <mergeCell ref="T3:T4"/>
    <mergeCell ref="G20:G22"/>
    <mergeCell ref="A3:E4"/>
    <mergeCell ref="A1:F1"/>
    <mergeCell ref="G1:W1"/>
    <mergeCell ref="X2:Y2"/>
    <mergeCell ref="R3:R4"/>
    <mergeCell ref="S3:S4"/>
    <mergeCell ref="V3:V4"/>
    <mergeCell ref="W3:W4"/>
    <mergeCell ref="U3:U4"/>
    <mergeCell ref="L2:M2"/>
    <mergeCell ref="H2:I2"/>
    <mergeCell ref="R2:S2"/>
    <mergeCell ref="H3:H4"/>
    <mergeCell ref="I3:I4"/>
    <mergeCell ref="L3:L4"/>
  </mergeCells>
  <pageMargins left="0.23622047244094491" right="0.23622047244094491" top="0.35433070866141736" bottom="0.35433070866141736" header="0.31496062992125984" footer="0.31496062992125984"/>
  <pageSetup paperSize="9" scale="8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24"/>
  <sheetViews>
    <sheetView topLeftCell="A6" zoomScaleNormal="100" workbookViewId="0">
      <selection activeCell="J32" sqref="J32"/>
    </sheetView>
  </sheetViews>
  <sheetFormatPr baseColWidth="10" defaultRowHeight="14.4" x14ac:dyDescent="0.3"/>
  <cols>
    <col min="1" max="1" width="12.33203125" customWidth="1"/>
    <col min="2" max="2" width="8.109375" customWidth="1"/>
    <col min="3" max="3" width="13.109375" customWidth="1"/>
    <col min="4" max="4" width="28.109375" customWidth="1"/>
    <col min="5" max="5" width="16.33203125" customWidth="1"/>
    <col min="6" max="6" width="11.44140625" customWidth="1"/>
    <col min="7" max="34" width="6.33203125" customWidth="1"/>
  </cols>
  <sheetData>
    <row r="1" spans="1:35" s="2" customFormat="1" ht="16.2" thickBot="1" x14ac:dyDescent="0.35">
      <c r="A1" s="317" t="s">
        <v>15</v>
      </c>
      <c r="B1" s="317"/>
      <c r="C1" s="317"/>
      <c r="D1" s="317"/>
      <c r="E1" s="317"/>
      <c r="F1" s="396" t="s">
        <v>24</v>
      </c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1"/>
      <c r="U1" s="334" t="s">
        <v>25</v>
      </c>
      <c r="V1" s="334"/>
      <c r="W1" s="334"/>
      <c r="X1" s="334"/>
      <c r="Y1" s="334"/>
      <c r="Z1" s="334"/>
      <c r="AA1" s="354" t="s">
        <v>10</v>
      </c>
      <c r="AB1" s="355"/>
      <c r="AC1" s="355"/>
      <c r="AD1" s="355"/>
      <c r="AE1" s="355"/>
      <c r="AF1" s="355"/>
      <c r="AG1" s="355"/>
      <c r="AH1" s="356"/>
    </row>
    <row r="2" spans="1:35" s="3" customFormat="1" ht="16.2" thickBot="1" x14ac:dyDescent="0.35">
      <c r="A2" s="1" t="s">
        <v>0</v>
      </c>
      <c r="B2" s="16" t="s">
        <v>4</v>
      </c>
      <c r="C2" s="8" t="s">
        <v>1</v>
      </c>
      <c r="D2" s="8" t="s">
        <v>2</v>
      </c>
      <c r="E2" s="8" t="s">
        <v>8</v>
      </c>
      <c r="F2" s="17" t="s">
        <v>34</v>
      </c>
      <c r="G2" s="399" t="s">
        <v>3</v>
      </c>
      <c r="H2" s="400"/>
      <c r="I2" s="399" t="s">
        <v>13</v>
      </c>
      <c r="J2" s="400"/>
      <c r="K2" s="401" t="s">
        <v>14</v>
      </c>
      <c r="L2" s="402"/>
      <c r="M2" s="401" t="s">
        <v>18</v>
      </c>
      <c r="N2" s="402"/>
      <c r="O2" s="401" t="s">
        <v>19</v>
      </c>
      <c r="P2" s="402"/>
      <c r="Q2" s="401" t="s">
        <v>5</v>
      </c>
      <c r="R2" s="402"/>
      <c r="S2" s="401" t="s">
        <v>26</v>
      </c>
      <c r="T2" s="402"/>
      <c r="U2" s="322" t="s">
        <v>21</v>
      </c>
      <c r="V2" s="323"/>
      <c r="W2" s="322" t="s">
        <v>22</v>
      </c>
      <c r="X2" s="353"/>
      <c r="Y2" s="322" t="s">
        <v>23</v>
      </c>
      <c r="Z2" s="323"/>
      <c r="AA2" s="359" t="s">
        <v>11</v>
      </c>
      <c r="AB2" s="360"/>
      <c r="AC2" s="359" t="s">
        <v>20</v>
      </c>
      <c r="AD2" s="360"/>
      <c r="AE2" s="359" t="s">
        <v>5</v>
      </c>
      <c r="AF2" s="360"/>
      <c r="AG2" s="397" t="s">
        <v>12</v>
      </c>
      <c r="AH2" s="398"/>
    </row>
    <row r="3" spans="1:35" s="3" customFormat="1" x14ac:dyDescent="0.3">
      <c r="A3" s="9"/>
      <c r="B3" s="9"/>
      <c r="C3" s="9"/>
      <c r="D3" s="9"/>
      <c r="E3" s="11"/>
      <c r="F3" s="403"/>
      <c r="G3" s="394" t="s">
        <v>17</v>
      </c>
      <c r="H3" s="390" t="s">
        <v>16</v>
      </c>
      <c r="I3" s="394" t="s">
        <v>17</v>
      </c>
      <c r="J3" s="390" t="s">
        <v>16</v>
      </c>
      <c r="K3" s="394" t="s">
        <v>17</v>
      </c>
      <c r="L3" s="390" t="s">
        <v>16</v>
      </c>
      <c r="M3" s="394" t="s">
        <v>17</v>
      </c>
      <c r="N3" s="390" t="s">
        <v>16</v>
      </c>
      <c r="O3" s="394" t="s">
        <v>17</v>
      </c>
      <c r="P3" s="390" t="s">
        <v>16</v>
      </c>
      <c r="Q3" s="394" t="s">
        <v>17</v>
      </c>
      <c r="R3" s="390" t="s">
        <v>16</v>
      </c>
      <c r="S3" s="394" t="s">
        <v>17</v>
      </c>
      <c r="T3" s="390" t="s">
        <v>16</v>
      </c>
      <c r="U3" s="392" t="s">
        <v>17</v>
      </c>
      <c r="V3" s="388" t="s">
        <v>16</v>
      </c>
      <c r="W3" s="392" t="s">
        <v>17</v>
      </c>
      <c r="X3" s="388" t="s">
        <v>16</v>
      </c>
      <c r="Y3" s="392" t="s">
        <v>17</v>
      </c>
      <c r="Z3" s="388" t="s">
        <v>16</v>
      </c>
      <c r="AA3" s="382" t="s">
        <v>17</v>
      </c>
      <c r="AB3" s="384" t="s">
        <v>16</v>
      </c>
      <c r="AC3" s="382" t="s">
        <v>17</v>
      </c>
      <c r="AD3" s="384" t="s">
        <v>16</v>
      </c>
      <c r="AE3" s="382" t="s">
        <v>17</v>
      </c>
      <c r="AF3" s="384" t="s">
        <v>16</v>
      </c>
      <c r="AG3" s="382" t="s">
        <v>17</v>
      </c>
      <c r="AH3" s="384" t="s">
        <v>16</v>
      </c>
    </row>
    <row r="4" spans="1:35" s="4" customFormat="1" ht="15" thickBot="1" x14ac:dyDescent="0.35">
      <c r="A4" s="10"/>
      <c r="B4" s="10"/>
      <c r="C4" s="10"/>
      <c r="D4" s="10"/>
      <c r="E4" s="12"/>
      <c r="F4" s="404"/>
      <c r="G4" s="395"/>
      <c r="H4" s="391"/>
      <c r="I4" s="395"/>
      <c r="J4" s="391"/>
      <c r="K4" s="395"/>
      <c r="L4" s="391"/>
      <c r="M4" s="395"/>
      <c r="N4" s="391"/>
      <c r="O4" s="395"/>
      <c r="P4" s="391"/>
      <c r="Q4" s="395"/>
      <c r="R4" s="391"/>
      <c r="S4" s="395"/>
      <c r="T4" s="391"/>
      <c r="U4" s="393"/>
      <c r="V4" s="389"/>
      <c r="W4" s="393"/>
      <c r="X4" s="389"/>
      <c r="Y4" s="393"/>
      <c r="Z4" s="389"/>
      <c r="AA4" s="383"/>
      <c r="AB4" s="385"/>
      <c r="AC4" s="383"/>
      <c r="AD4" s="385"/>
      <c r="AE4" s="383"/>
      <c r="AF4" s="385"/>
      <c r="AG4" s="383"/>
      <c r="AH4" s="385"/>
    </row>
    <row r="5" spans="1:35" x14ac:dyDescent="0.3">
      <c r="A5" s="386"/>
      <c r="B5" s="378"/>
      <c r="C5" s="378"/>
      <c r="D5" s="378"/>
      <c r="E5" s="378"/>
      <c r="F5" s="380"/>
      <c r="G5" s="34"/>
      <c r="H5" s="35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146"/>
      <c r="V5" s="147"/>
      <c r="W5" s="146"/>
      <c r="X5" s="147"/>
      <c r="Y5" s="148"/>
      <c r="Z5" s="148"/>
      <c r="AA5" s="36"/>
      <c r="AB5" s="37"/>
      <c r="AC5" s="36"/>
      <c r="AD5" s="37"/>
      <c r="AE5" s="38"/>
      <c r="AF5" s="38"/>
      <c r="AG5" s="36"/>
      <c r="AH5" s="37"/>
      <c r="AI5" s="14" t="s">
        <v>27</v>
      </c>
    </row>
    <row r="6" spans="1:35" ht="15" thickBot="1" x14ac:dyDescent="0.35">
      <c r="A6" s="387"/>
      <c r="B6" s="379"/>
      <c r="C6" s="379"/>
      <c r="D6" s="379"/>
      <c r="E6" s="379"/>
      <c r="F6" s="381"/>
      <c r="G6" s="39"/>
      <c r="H6" s="40"/>
      <c r="I6" s="39"/>
      <c r="J6" s="40"/>
      <c r="K6" s="39"/>
      <c r="L6" s="40"/>
      <c r="M6" s="39"/>
      <c r="N6" s="40"/>
      <c r="O6" s="39"/>
      <c r="P6" s="40"/>
      <c r="Q6" s="39"/>
      <c r="R6" s="40"/>
      <c r="S6" s="39"/>
      <c r="T6" s="40"/>
      <c r="U6" s="150"/>
      <c r="V6" s="151"/>
      <c r="W6" s="150"/>
      <c r="X6" s="151"/>
      <c r="Y6" s="152"/>
      <c r="Z6" s="152"/>
      <c r="AA6" s="42"/>
      <c r="AB6" s="43"/>
      <c r="AC6" s="42"/>
      <c r="AD6" s="43"/>
      <c r="AE6" s="44"/>
      <c r="AF6" s="44"/>
      <c r="AG6" s="42"/>
      <c r="AH6" s="43"/>
      <c r="AI6" s="14" t="s">
        <v>28</v>
      </c>
    </row>
    <row r="7" spans="1:35" x14ac:dyDescent="0.3">
      <c r="A7" s="386"/>
      <c r="B7" s="378"/>
      <c r="C7" s="378"/>
      <c r="D7" s="378"/>
      <c r="E7" s="378"/>
      <c r="F7" s="380"/>
      <c r="G7" s="34"/>
      <c r="H7" s="35"/>
      <c r="I7" s="34"/>
      <c r="J7" s="35"/>
      <c r="K7" s="34"/>
      <c r="L7" s="35"/>
      <c r="M7" s="34"/>
      <c r="N7" s="35"/>
      <c r="O7" s="34"/>
      <c r="P7" s="35"/>
      <c r="Q7" s="34"/>
      <c r="R7" s="35"/>
      <c r="S7" s="34"/>
      <c r="T7" s="35"/>
      <c r="U7" s="146"/>
      <c r="V7" s="147"/>
      <c r="W7" s="146"/>
      <c r="X7" s="147"/>
      <c r="Y7" s="148"/>
      <c r="Z7" s="148"/>
      <c r="AA7" s="36"/>
      <c r="AB7" s="37"/>
      <c r="AC7" s="36"/>
      <c r="AD7" s="37"/>
      <c r="AE7" s="38"/>
      <c r="AF7" s="38"/>
      <c r="AG7" s="36"/>
      <c r="AH7" s="37"/>
      <c r="AI7" s="14" t="s">
        <v>27</v>
      </c>
    </row>
    <row r="8" spans="1:35" ht="15" thickBot="1" x14ac:dyDescent="0.35">
      <c r="A8" s="387"/>
      <c r="B8" s="379"/>
      <c r="C8" s="379"/>
      <c r="D8" s="379"/>
      <c r="E8" s="379"/>
      <c r="F8" s="381"/>
      <c r="G8" s="39"/>
      <c r="H8" s="40"/>
      <c r="I8" s="39"/>
      <c r="J8" s="40"/>
      <c r="K8" s="39"/>
      <c r="L8" s="40"/>
      <c r="M8" s="39"/>
      <c r="N8" s="40"/>
      <c r="O8" s="39"/>
      <c r="P8" s="40"/>
      <c r="Q8" s="39"/>
      <c r="R8" s="40"/>
      <c r="S8" s="39"/>
      <c r="T8" s="40"/>
      <c r="U8" s="150"/>
      <c r="V8" s="151"/>
      <c r="W8" s="150"/>
      <c r="X8" s="151"/>
      <c r="Y8" s="152"/>
      <c r="Z8" s="152"/>
      <c r="AA8" s="42"/>
      <c r="AB8" s="43"/>
      <c r="AC8" s="42"/>
      <c r="AD8" s="43"/>
      <c r="AE8" s="44"/>
      <c r="AF8" s="44"/>
      <c r="AG8" s="42"/>
      <c r="AH8" s="43"/>
      <c r="AI8" s="14" t="s">
        <v>28</v>
      </c>
    </row>
    <row r="9" spans="1:35" x14ac:dyDescent="0.3">
      <c r="A9" s="374"/>
      <c r="B9" s="378"/>
      <c r="C9" s="378"/>
      <c r="D9" s="378"/>
      <c r="E9" s="378"/>
      <c r="F9" s="380"/>
      <c r="G9" s="34"/>
      <c r="H9" s="35"/>
      <c r="I9" s="34"/>
      <c r="J9" s="35"/>
      <c r="K9" s="34"/>
      <c r="L9" s="35"/>
      <c r="M9" s="34"/>
      <c r="N9" s="35"/>
      <c r="O9" s="34"/>
      <c r="P9" s="35"/>
      <c r="Q9" s="34"/>
      <c r="R9" s="35"/>
      <c r="S9" s="34"/>
      <c r="T9" s="35"/>
      <c r="U9" s="146"/>
      <c r="V9" s="147"/>
      <c r="W9" s="146"/>
      <c r="X9" s="147"/>
      <c r="Y9" s="146"/>
      <c r="Z9" s="147"/>
      <c r="AA9" s="36"/>
      <c r="AB9" s="37"/>
      <c r="AC9" s="36"/>
      <c r="AD9" s="37"/>
      <c r="AE9" s="36"/>
      <c r="AF9" s="37"/>
      <c r="AG9" s="38"/>
      <c r="AH9" s="37"/>
    </row>
    <row r="10" spans="1:35" ht="15" thickBot="1" x14ac:dyDescent="0.35">
      <c r="A10" s="379"/>
      <c r="B10" s="379"/>
      <c r="C10" s="379"/>
      <c r="D10" s="379"/>
      <c r="E10" s="379"/>
      <c r="F10" s="381"/>
      <c r="G10" s="39"/>
      <c r="H10" s="40"/>
      <c r="I10" s="39"/>
      <c r="J10" s="40"/>
      <c r="K10" s="39"/>
      <c r="L10" s="40"/>
      <c r="M10" s="39"/>
      <c r="N10" s="40"/>
      <c r="O10" s="39"/>
      <c r="P10" s="40"/>
      <c r="Q10" s="39"/>
      <c r="R10" s="40"/>
      <c r="S10" s="39"/>
      <c r="T10" s="40"/>
      <c r="U10" s="150"/>
      <c r="V10" s="151"/>
      <c r="W10" s="150"/>
      <c r="X10" s="151"/>
      <c r="Y10" s="150"/>
      <c r="Z10" s="151"/>
      <c r="AA10" s="42"/>
      <c r="AB10" s="43"/>
      <c r="AC10" s="42"/>
      <c r="AD10" s="43"/>
      <c r="AE10" s="42"/>
      <c r="AF10" s="43"/>
      <c r="AG10" s="44"/>
      <c r="AH10" s="43"/>
    </row>
    <row r="11" spans="1:35" x14ac:dyDescent="0.3">
      <c r="A11" s="374"/>
      <c r="B11" s="378"/>
      <c r="C11" s="378"/>
      <c r="D11" s="378"/>
      <c r="E11" s="378"/>
      <c r="F11" s="380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146"/>
      <c r="V11" s="147"/>
      <c r="W11" s="146"/>
      <c r="X11" s="147"/>
      <c r="Y11" s="146"/>
      <c r="Z11" s="147"/>
      <c r="AA11" s="36"/>
      <c r="AB11" s="37"/>
      <c r="AC11" s="36"/>
      <c r="AD11" s="37"/>
      <c r="AE11" s="36"/>
      <c r="AF11" s="37"/>
      <c r="AG11" s="38"/>
      <c r="AH11" s="37"/>
    </row>
    <row r="12" spans="1:35" ht="15" thickBot="1" x14ac:dyDescent="0.35">
      <c r="A12" s="379"/>
      <c r="B12" s="379"/>
      <c r="C12" s="379"/>
      <c r="D12" s="379"/>
      <c r="E12" s="379"/>
      <c r="F12" s="381"/>
      <c r="G12" s="39"/>
      <c r="H12" s="40"/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39"/>
      <c r="T12" s="40"/>
      <c r="U12" s="150"/>
      <c r="V12" s="151"/>
      <c r="W12" s="150"/>
      <c r="X12" s="151"/>
      <c r="Y12" s="150"/>
      <c r="Z12" s="151"/>
      <c r="AA12" s="42"/>
      <c r="AB12" s="43"/>
      <c r="AC12" s="42"/>
      <c r="AD12" s="43"/>
      <c r="AE12" s="42"/>
      <c r="AF12" s="43"/>
      <c r="AG12" s="44"/>
      <c r="AH12" s="43"/>
    </row>
    <row r="13" spans="1:35" x14ac:dyDescent="0.3">
      <c r="A13" s="374"/>
      <c r="B13" s="378"/>
      <c r="C13" s="378"/>
      <c r="D13" s="378"/>
      <c r="E13" s="378"/>
      <c r="F13" s="380"/>
      <c r="G13" s="34"/>
      <c r="H13" s="35"/>
      <c r="I13" s="34"/>
      <c r="J13" s="35"/>
      <c r="K13" s="34"/>
      <c r="L13" s="35"/>
      <c r="M13" s="34"/>
      <c r="N13" s="35"/>
      <c r="O13" s="34"/>
      <c r="P13" s="35"/>
      <c r="Q13" s="34"/>
      <c r="R13" s="35"/>
      <c r="S13" s="34"/>
      <c r="T13" s="35"/>
      <c r="U13" s="146"/>
      <c r="V13" s="147"/>
      <c r="W13" s="146"/>
      <c r="X13" s="147"/>
      <c r="Y13" s="146"/>
      <c r="Z13" s="147"/>
      <c r="AA13" s="36"/>
      <c r="AB13" s="37"/>
      <c r="AC13" s="36"/>
      <c r="AD13" s="37"/>
      <c r="AE13" s="36"/>
      <c r="AF13" s="37"/>
      <c r="AG13" s="38"/>
      <c r="AH13" s="37"/>
    </row>
    <row r="14" spans="1:35" ht="15" thickBot="1" x14ac:dyDescent="0.35">
      <c r="A14" s="379"/>
      <c r="B14" s="379"/>
      <c r="C14" s="379"/>
      <c r="D14" s="379"/>
      <c r="E14" s="379"/>
      <c r="F14" s="381"/>
      <c r="G14" s="39"/>
      <c r="H14" s="40"/>
      <c r="I14" s="39"/>
      <c r="J14" s="40"/>
      <c r="K14" s="39"/>
      <c r="L14" s="40"/>
      <c r="M14" s="39"/>
      <c r="N14" s="40"/>
      <c r="O14" s="39"/>
      <c r="P14" s="40"/>
      <c r="Q14" s="39"/>
      <c r="R14" s="40"/>
      <c r="S14" s="39"/>
      <c r="T14" s="40"/>
      <c r="U14" s="150"/>
      <c r="V14" s="151"/>
      <c r="W14" s="150"/>
      <c r="X14" s="151"/>
      <c r="Y14" s="150"/>
      <c r="Z14" s="151"/>
      <c r="AA14" s="42"/>
      <c r="AB14" s="43"/>
      <c r="AC14" s="42"/>
      <c r="AD14" s="43"/>
      <c r="AE14" s="42"/>
      <c r="AF14" s="43"/>
      <c r="AG14" s="44"/>
      <c r="AH14" s="43"/>
    </row>
    <row r="15" spans="1:35" x14ac:dyDescent="0.3">
      <c r="A15" s="374"/>
      <c r="B15" s="378"/>
      <c r="C15" s="378"/>
      <c r="D15" s="378"/>
      <c r="E15" s="378"/>
      <c r="F15" s="380"/>
      <c r="G15" s="34"/>
      <c r="H15" s="35"/>
      <c r="I15" s="34"/>
      <c r="J15" s="35"/>
      <c r="K15" s="34"/>
      <c r="L15" s="35"/>
      <c r="M15" s="34"/>
      <c r="N15" s="35"/>
      <c r="O15" s="34"/>
      <c r="P15" s="35"/>
      <c r="Q15" s="34"/>
      <c r="R15" s="35"/>
      <c r="S15" s="34"/>
      <c r="T15" s="35"/>
      <c r="U15" s="146"/>
      <c r="V15" s="147"/>
      <c r="W15" s="146"/>
      <c r="X15" s="147"/>
      <c r="Y15" s="146"/>
      <c r="Z15" s="147"/>
      <c r="AA15" s="36"/>
      <c r="AB15" s="37"/>
      <c r="AC15" s="36"/>
      <c r="AD15" s="37"/>
      <c r="AE15" s="36"/>
      <c r="AF15" s="37"/>
      <c r="AG15" s="38"/>
      <c r="AH15" s="37"/>
    </row>
    <row r="16" spans="1:35" ht="15" thickBot="1" x14ac:dyDescent="0.35">
      <c r="A16" s="379"/>
      <c r="B16" s="379"/>
      <c r="C16" s="379"/>
      <c r="D16" s="379"/>
      <c r="E16" s="379"/>
      <c r="F16" s="381"/>
      <c r="G16" s="39"/>
      <c r="H16" s="40"/>
      <c r="I16" s="39"/>
      <c r="J16" s="40"/>
      <c r="K16" s="39"/>
      <c r="L16" s="40"/>
      <c r="M16" s="39"/>
      <c r="N16" s="40"/>
      <c r="O16" s="39"/>
      <c r="P16" s="40"/>
      <c r="Q16" s="39"/>
      <c r="R16" s="40"/>
      <c r="S16" s="39"/>
      <c r="T16" s="40"/>
      <c r="U16" s="150"/>
      <c r="V16" s="151"/>
      <c r="W16" s="150"/>
      <c r="X16" s="151"/>
      <c r="Y16" s="150"/>
      <c r="Z16" s="151"/>
      <c r="AA16" s="42"/>
      <c r="AB16" s="43"/>
      <c r="AC16" s="42"/>
      <c r="AD16" s="43"/>
      <c r="AE16" s="42"/>
      <c r="AF16" s="43"/>
      <c r="AG16" s="44"/>
      <c r="AH16" s="43"/>
    </row>
    <row r="17" spans="1:36" x14ac:dyDescent="0.3">
      <c r="A17" s="374"/>
      <c r="B17" s="378"/>
      <c r="C17" s="378"/>
      <c r="D17" s="378"/>
      <c r="E17" s="378"/>
      <c r="F17" s="380"/>
      <c r="G17" s="34"/>
      <c r="H17" s="35"/>
      <c r="I17" s="34"/>
      <c r="J17" s="35"/>
      <c r="K17" s="34"/>
      <c r="L17" s="35"/>
      <c r="M17" s="34"/>
      <c r="N17" s="35"/>
      <c r="O17" s="34"/>
      <c r="P17" s="35"/>
      <c r="Q17" s="34"/>
      <c r="R17" s="35"/>
      <c r="S17" s="34"/>
      <c r="T17" s="35"/>
      <c r="U17" s="146"/>
      <c r="V17" s="147"/>
      <c r="W17" s="146"/>
      <c r="X17" s="147"/>
      <c r="Y17" s="146"/>
      <c r="Z17" s="147"/>
      <c r="AA17" s="36"/>
      <c r="AB17" s="37"/>
      <c r="AC17" s="36"/>
      <c r="AD17" s="37"/>
      <c r="AE17" s="36"/>
      <c r="AF17" s="37"/>
      <c r="AG17" s="38"/>
      <c r="AH17" s="37"/>
    </row>
    <row r="18" spans="1:36" ht="15" thickBot="1" x14ac:dyDescent="0.35">
      <c r="A18" s="379"/>
      <c r="B18" s="379"/>
      <c r="C18" s="379"/>
      <c r="D18" s="379"/>
      <c r="E18" s="379"/>
      <c r="F18" s="381"/>
      <c r="G18" s="39"/>
      <c r="H18" s="40"/>
      <c r="I18" s="39"/>
      <c r="J18" s="40"/>
      <c r="K18" s="39"/>
      <c r="L18" s="40"/>
      <c r="M18" s="39"/>
      <c r="N18" s="40"/>
      <c r="O18" s="39"/>
      <c r="P18" s="40"/>
      <c r="Q18" s="39"/>
      <c r="R18" s="40"/>
      <c r="S18" s="39"/>
      <c r="T18" s="40"/>
      <c r="U18" s="150"/>
      <c r="V18" s="151"/>
      <c r="W18" s="150"/>
      <c r="X18" s="151"/>
      <c r="Y18" s="150"/>
      <c r="Z18" s="151"/>
      <c r="AA18" s="42"/>
      <c r="AB18" s="43"/>
      <c r="AC18" s="42"/>
      <c r="AD18" s="43"/>
      <c r="AE18" s="42"/>
      <c r="AF18" s="43"/>
      <c r="AG18" s="44"/>
      <c r="AH18" s="43"/>
    </row>
    <row r="19" spans="1:36" x14ac:dyDescent="0.3">
      <c r="A19" s="374"/>
      <c r="B19" s="378"/>
      <c r="C19" s="376"/>
      <c r="D19" s="378"/>
      <c r="E19" s="378"/>
      <c r="F19" s="380"/>
      <c r="G19" s="34"/>
      <c r="H19" s="35"/>
      <c r="I19" s="34"/>
      <c r="J19" s="35"/>
      <c r="K19" s="50"/>
      <c r="L19" s="51"/>
      <c r="M19" s="50"/>
      <c r="N19" s="35"/>
      <c r="O19" s="34"/>
      <c r="P19" s="35"/>
      <c r="Q19" s="50"/>
      <c r="R19" s="35"/>
      <c r="S19" s="50"/>
      <c r="T19" s="35"/>
      <c r="U19" s="146"/>
      <c r="V19" s="147"/>
      <c r="W19" s="146"/>
      <c r="X19" s="147"/>
      <c r="Y19" s="146"/>
      <c r="Z19" s="149"/>
      <c r="AA19" s="52"/>
      <c r="AB19" s="53"/>
      <c r="AC19" s="52"/>
      <c r="AD19" s="37"/>
      <c r="AE19" s="36"/>
      <c r="AF19" s="37"/>
      <c r="AG19" s="36"/>
      <c r="AH19" s="53"/>
    </row>
    <row r="20" spans="1:36" ht="15" thickBot="1" x14ac:dyDescent="0.35">
      <c r="A20" s="375"/>
      <c r="B20" s="379"/>
      <c r="C20" s="377"/>
      <c r="D20" s="379"/>
      <c r="E20" s="379"/>
      <c r="F20" s="381"/>
      <c r="G20" s="39"/>
      <c r="H20" s="46"/>
      <c r="I20" s="45"/>
      <c r="J20" s="46"/>
      <c r="K20" s="39"/>
      <c r="L20" s="46"/>
      <c r="M20" s="45"/>
      <c r="N20" s="40"/>
      <c r="O20" s="39"/>
      <c r="P20" s="46"/>
      <c r="Q20" s="39"/>
      <c r="R20" s="40"/>
      <c r="S20" s="39"/>
      <c r="T20" s="46"/>
      <c r="U20" s="150"/>
      <c r="V20" s="151"/>
      <c r="W20" s="150"/>
      <c r="X20" s="145"/>
      <c r="Y20" s="144"/>
      <c r="Z20" s="145"/>
      <c r="AA20" s="47"/>
      <c r="AB20" s="48"/>
      <c r="AC20" s="42"/>
      <c r="AD20" s="48"/>
      <c r="AE20" s="42"/>
      <c r="AF20" s="43"/>
      <c r="AG20" s="49"/>
      <c r="AH20" s="43"/>
    </row>
    <row r="21" spans="1:36" ht="16.2" thickBot="1" x14ac:dyDescent="0.35">
      <c r="E21" s="112" t="s">
        <v>54</v>
      </c>
      <c r="F21" s="105">
        <f>SUM(F3:F20)</f>
        <v>0</v>
      </c>
      <c r="G21" s="63">
        <f t="shared" ref="G21:AH21" si="0">SUM(G5+G7+G9+G11+G13+G15+G17+G19)</f>
        <v>0</v>
      </c>
      <c r="H21" s="64">
        <f t="shared" si="0"/>
        <v>0</v>
      </c>
      <c r="I21" s="63">
        <f t="shared" si="0"/>
        <v>0</v>
      </c>
      <c r="J21" s="64">
        <f t="shared" si="0"/>
        <v>0</v>
      </c>
      <c r="K21" s="63">
        <f t="shared" si="0"/>
        <v>0</v>
      </c>
      <c r="L21" s="64">
        <f t="shared" si="0"/>
        <v>0</v>
      </c>
      <c r="M21" s="63">
        <f t="shared" si="0"/>
        <v>0</v>
      </c>
      <c r="N21" s="103">
        <f t="shared" si="0"/>
        <v>0</v>
      </c>
      <c r="O21" s="63">
        <f t="shared" si="0"/>
        <v>0</v>
      </c>
      <c r="P21" s="64">
        <f t="shared" si="0"/>
        <v>0</v>
      </c>
      <c r="Q21" s="111">
        <f t="shared" si="0"/>
        <v>0</v>
      </c>
      <c r="R21" s="103">
        <f t="shared" si="0"/>
        <v>0</v>
      </c>
      <c r="S21" s="63">
        <f t="shared" si="0"/>
        <v>0</v>
      </c>
      <c r="T21" s="64">
        <f t="shared" si="0"/>
        <v>0</v>
      </c>
      <c r="U21" s="111">
        <f t="shared" si="0"/>
        <v>0</v>
      </c>
      <c r="V21" s="103">
        <f t="shared" si="0"/>
        <v>0</v>
      </c>
      <c r="W21" s="63">
        <f t="shared" si="0"/>
        <v>0</v>
      </c>
      <c r="X21" s="64">
        <f t="shared" si="0"/>
        <v>0</v>
      </c>
      <c r="Y21" s="63">
        <f t="shared" si="0"/>
        <v>0</v>
      </c>
      <c r="Z21" s="64">
        <f t="shared" si="0"/>
        <v>0</v>
      </c>
      <c r="AA21" s="63">
        <f t="shared" si="0"/>
        <v>0</v>
      </c>
      <c r="AB21" s="64">
        <f t="shared" si="0"/>
        <v>0</v>
      </c>
      <c r="AC21" s="111">
        <f t="shared" si="0"/>
        <v>0</v>
      </c>
      <c r="AD21" s="64">
        <f t="shared" si="0"/>
        <v>0</v>
      </c>
      <c r="AE21" s="63">
        <f t="shared" si="0"/>
        <v>0</v>
      </c>
      <c r="AF21" s="64">
        <f t="shared" si="0"/>
        <v>0</v>
      </c>
      <c r="AG21" s="63">
        <f t="shared" si="0"/>
        <v>0</v>
      </c>
      <c r="AH21" s="103">
        <f t="shared" si="0"/>
        <v>0</v>
      </c>
    </row>
    <row r="22" spans="1:36" ht="16.2" thickBot="1" x14ac:dyDescent="0.35">
      <c r="E22" s="113" t="s">
        <v>80</v>
      </c>
      <c r="F22" s="106"/>
      <c r="G22" s="66"/>
      <c r="H22" s="108"/>
      <c r="I22" s="101">
        <f t="shared" ref="I22:AH22" si="1">SUM(I6+I8+I10+I12+I14+I16+I18+I20)</f>
        <v>0</v>
      </c>
      <c r="J22" s="102">
        <f t="shared" si="1"/>
        <v>0</v>
      </c>
      <c r="K22" s="116">
        <f t="shared" si="1"/>
        <v>0</v>
      </c>
      <c r="L22" s="117">
        <f t="shared" si="1"/>
        <v>0</v>
      </c>
      <c r="M22" s="101">
        <f t="shared" si="1"/>
        <v>0</v>
      </c>
      <c r="N22" s="102">
        <f t="shared" si="1"/>
        <v>0</v>
      </c>
      <c r="O22" s="116">
        <f t="shared" si="1"/>
        <v>0</v>
      </c>
      <c r="P22" s="117">
        <f t="shared" si="1"/>
        <v>0</v>
      </c>
      <c r="Q22" s="101">
        <f t="shared" si="1"/>
        <v>0</v>
      </c>
      <c r="R22" s="102">
        <f t="shared" si="1"/>
        <v>0</v>
      </c>
      <c r="S22" s="116">
        <f t="shared" si="1"/>
        <v>0</v>
      </c>
      <c r="T22" s="117">
        <f t="shared" si="1"/>
        <v>0</v>
      </c>
      <c r="U22" s="101">
        <f t="shared" si="1"/>
        <v>0</v>
      </c>
      <c r="V22" s="102">
        <f t="shared" si="1"/>
        <v>0</v>
      </c>
      <c r="W22" s="116">
        <f t="shared" si="1"/>
        <v>0</v>
      </c>
      <c r="X22" s="117">
        <f t="shared" si="1"/>
        <v>0</v>
      </c>
      <c r="Y22" s="101">
        <f t="shared" si="1"/>
        <v>0</v>
      </c>
      <c r="Z22" s="102">
        <f t="shared" si="1"/>
        <v>0</v>
      </c>
      <c r="AA22" s="116">
        <f t="shared" si="1"/>
        <v>0</v>
      </c>
      <c r="AB22" s="117">
        <f t="shared" si="1"/>
        <v>0</v>
      </c>
      <c r="AC22" s="101">
        <f t="shared" si="1"/>
        <v>0</v>
      </c>
      <c r="AD22" s="102">
        <f t="shared" si="1"/>
        <v>0</v>
      </c>
      <c r="AE22" s="116">
        <f t="shared" si="1"/>
        <v>0</v>
      </c>
      <c r="AF22" s="117">
        <f t="shared" si="1"/>
        <v>0</v>
      </c>
      <c r="AG22" s="101">
        <f t="shared" si="1"/>
        <v>0</v>
      </c>
      <c r="AH22" s="102">
        <f t="shared" si="1"/>
        <v>0</v>
      </c>
    </row>
    <row r="23" spans="1:36" ht="15" thickBot="1" x14ac:dyDescent="0.35">
      <c r="E23" s="114" t="s">
        <v>66</v>
      </c>
      <c r="F23" s="107"/>
      <c r="G23" s="109" t="e">
        <f>(100*G21)/(G21+H21)</f>
        <v>#DIV/0!</v>
      </c>
      <c r="H23" s="110" t="e">
        <f>(100*H21)/(H21+G21)</f>
        <v>#DIV/0!</v>
      </c>
      <c r="I23" s="109" t="e">
        <f>(100*I21)/(I21+J21)</f>
        <v>#DIV/0!</v>
      </c>
      <c r="J23" s="110" t="e">
        <f>(100*J21)/(J21+I21)</f>
        <v>#DIV/0!</v>
      </c>
      <c r="K23" s="109" t="e">
        <f>(100*K21)/(K21+L21)</f>
        <v>#DIV/0!</v>
      </c>
      <c r="L23" s="110" t="e">
        <f>(100*L21)/(L21+K21)</f>
        <v>#DIV/0!</v>
      </c>
      <c r="M23" s="109" t="e">
        <f>(100*M21)/(M21+N21)</f>
        <v>#DIV/0!</v>
      </c>
      <c r="N23" s="110" t="e">
        <f>(100*N21)/(N21+M21)</f>
        <v>#DIV/0!</v>
      </c>
      <c r="O23" s="109" t="e">
        <f>(100*O21)/(O21+P21)</f>
        <v>#DIV/0!</v>
      </c>
      <c r="P23" s="110" t="e">
        <f>(100*P21)/(P21+O21)</f>
        <v>#DIV/0!</v>
      </c>
      <c r="Q23" s="109" t="e">
        <f>(100*Q21)/(Q21+R21)</f>
        <v>#DIV/0!</v>
      </c>
      <c r="R23" s="110" t="e">
        <f>(100*R21)/(R21+Q21)</f>
        <v>#DIV/0!</v>
      </c>
      <c r="S23" s="109" t="e">
        <f>(100*S21)/(S21+T21)</f>
        <v>#DIV/0!</v>
      </c>
      <c r="T23" s="110" t="e">
        <f>(100*T21)/(S21+T21)</f>
        <v>#DIV/0!</v>
      </c>
      <c r="U23" s="109" t="e">
        <f>(100*U21)/(U21+V21)</f>
        <v>#DIV/0!</v>
      </c>
      <c r="V23" s="110" t="e">
        <f>(100*V21)/(V21+U21)</f>
        <v>#DIV/0!</v>
      </c>
      <c r="W23" s="109" t="e">
        <f>(100*W21)/(W21+X21)</f>
        <v>#DIV/0!</v>
      </c>
      <c r="X23" s="110" t="e">
        <f>(100*X21)/(X21+W21)</f>
        <v>#DIV/0!</v>
      </c>
      <c r="Y23" s="109" t="e">
        <f>(100*Y21)/(Y21+Z21)</f>
        <v>#DIV/0!</v>
      </c>
      <c r="Z23" s="110" t="e">
        <f>(100*Z21)/(Z21+Y21)</f>
        <v>#DIV/0!</v>
      </c>
      <c r="AA23" s="109" t="e">
        <f>(100*AA21)/(AA21+AB21)</f>
        <v>#DIV/0!</v>
      </c>
      <c r="AB23" s="110" t="e">
        <f>(100*AB21)/(AB21+AA21)</f>
        <v>#DIV/0!</v>
      </c>
      <c r="AC23" s="109" t="e">
        <f>(100*AC21)/(AC21+AD21)</f>
        <v>#DIV/0!</v>
      </c>
      <c r="AD23" s="118" t="e">
        <f>(100*AD21)/(AD21+AC21)</f>
        <v>#DIV/0!</v>
      </c>
      <c r="AE23" s="119" t="e">
        <f>(100*AE21)/(AE21+AF21)</f>
        <v>#DIV/0!</v>
      </c>
      <c r="AF23" s="118" t="e">
        <f>(100*AF21)/(AF21+AE21)</f>
        <v>#DIV/0!</v>
      </c>
      <c r="AG23" s="119" t="e">
        <f>(100*AG21)/(AG21+AH21)</f>
        <v>#DIV/0!</v>
      </c>
      <c r="AH23" s="118" t="e">
        <f>(100*AH21)/(AH21+AG21)</f>
        <v>#DIV/0!</v>
      </c>
    </row>
    <row r="24" spans="1:36" ht="15" thickBot="1" x14ac:dyDescent="0.35">
      <c r="E24" s="115" t="s">
        <v>63</v>
      </c>
      <c r="F24" s="120"/>
      <c r="G24" s="121"/>
      <c r="H24" s="122"/>
      <c r="I24" s="99" t="e">
        <f>I22/I21</f>
        <v>#DIV/0!</v>
      </c>
      <c r="J24" s="100" t="e">
        <f t="shared" ref="J24:AH24" si="2">J22/J21</f>
        <v>#DIV/0!</v>
      </c>
      <c r="K24" s="99" t="e">
        <f t="shared" si="2"/>
        <v>#DIV/0!</v>
      </c>
      <c r="L24" s="100" t="e">
        <f t="shared" si="2"/>
        <v>#DIV/0!</v>
      </c>
      <c r="M24" s="99" t="e">
        <f t="shared" si="2"/>
        <v>#DIV/0!</v>
      </c>
      <c r="N24" s="100" t="e">
        <f t="shared" si="2"/>
        <v>#DIV/0!</v>
      </c>
      <c r="O24" s="99" t="e">
        <f t="shared" si="2"/>
        <v>#DIV/0!</v>
      </c>
      <c r="P24" s="100" t="e">
        <f t="shared" si="2"/>
        <v>#DIV/0!</v>
      </c>
      <c r="Q24" s="99" t="e">
        <f t="shared" si="2"/>
        <v>#DIV/0!</v>
      </c>
      <c r="R24" s="100" t="e">
        <f t="shared" si="2"/>
        <v>#DIV/0!</v>
      </c>
      <c r="S24" s="99" t="e">
        <f t="shared" si="2"/>
        <v>#DIV/0!</v>
      </c>
      <c r="T24" s="100" t="e">
        <f t="shared" si="2"/>
        <v>#DIV/0!</v>
      </c>
      <c r="U24" s="99" t="e">
        <f t="shared" si="2"/>
        <v>#DIV/0!</v>
      </c>
      <c r="V24" s="100" t="e">
        <f t="shared" si="2"/>
        <v>#DIV/0!</v>
      </c>
      <c r="W24" s="99" t="e">
        <f t="shared" si="2"/>
        <v>#DIV/0!</v>
      </c>
      <c r="X24" s="100" t="e">
        <f t="shared" si="2"/>
        <v>#DIV/0!</v>
      </c>
      <c r="Y24" s="99" t="e">
        <f t="shared" si="2"/>
        <v>#DIV/0!</v>
      </c>
      <c r="Z24" s="100" t="e">
        <f t="shared" si="2"/>
        <v>#DIV/0!</v>
      </c>
      <c r="AA24" s="99" t="e">
        <f t="shared" si="2"/>
        <v>#DIV/0!</v>
      </c>
      <c r="AB24" s="100" t="e">
        <f t="shared" si="2"/>
        <v>#DIV/0!</v>
      </c>
      <c r="AC24" s="99" t="e">
        <f t="shared" si="2"/>
        <v>#DIV/0!</v>
      </c>
      <c r="AD24" s="100" t="e">
        <f t="shared" si="2"/>
        <v>#DIV/0!</v>
      </c>
      <c r="AE24" s="99" t="e">
        <f t="shared" si="2"/>
        <v>#DIV/0!</v>
      </c>
      <c r="AF24" s="100" t="e">
        <f t="shared" si="2"/>
        <v>#DIV/0!</v>
      </c>
      <c r="AG24" s="99" t="e">
        <f t="shared" si="2"/>
        <v>#DIV/0!</v>
      </c>
      <c r="AH24" s="100" t="e">
        <f t="shared" si="2"/>
        <v>#DIV/0!</v>
      </c>
      <c r="AJ24" s="6"/>
    </row>
  </sheetData>
  <mergeCells count="95">
    <mergeCell ref="D15:D16"/>
    <mergeCell ref="D17:D18"/>
    <mergeCell ref="E15:E16"/>
    <mergeCell ref="E17:E18"/>
    <mergeCell ref="A15:A16"/>
    <mergeCell ref="B15:B16"/>
    <mergeCell ref="B17:B18"/>
    <mergeCell ref="A17:A18"/>
    <mergeCell ref="C15:C16"/>
    <mergeCell ref="C17:C18"/>
    <mergeCell ref="B11:B12"/>
    <mergeCell ref="A11:A12"/>
    <mergeCell ref="C11:C12"/>
    <mergeCell ref="D11:D12"/>
    <mergeCell ref="E11:E12"/>
    <mergeCell ref="A13:A14"/>
    <mergeCell ref="B13:B14"/>
    <mergeCell ref="C13:C14"/>
    <mergeCell ref="D13:D14"/>
    <mergeCell ref="E13:E14"/>
    <mergeCell ref="I3:I4"/>
    <mergeCell ref="J3:J4"/>
    <mergeCell ref="F9:F10"/>
    <mergeCell ref="A7:A8"/>
    <mergeCell ref="B7:B8"/>
    <mergeCell ref="C7:C8"/>
    <mergeCell ref="D7:D8"/>
    <mergeCell ref="E7:E8"/>
    <mergeCell ref="F7:F8"/>
    <mergeCell ref="F3:F4"/>
    <mergeCell ref="G3:G4"/>
    <mergeCell ref="H3:H4"/>
    <mergeCell ref="C9:C10"/>
    <mergeCell ref="D9:D10"/>
    <mergeCell ref="E9:E10"/>
    <mergeCell ref="B9:B10"/>
    <mergeCell ref="A9:A10"/>
    <mergeCell ref="K2:L2"/>
    <mergeCell ref="M2:N2"/>
    <mergeCell ref="O2:P2"/>
    <mergeCell ref="W3:W4"/>
    <mergeCell ref="X3:X4"/>
    <mergeCell ref="K3:K4"/>
    <mergeCell ref="L3:L4"/>
    <mergeCell ref="M3:M4"/>
    <mergeCell ref="AF3:AF4"/>
    <mergeCell ref="A1:E1"/>
    <mergeCell ref="F1:T1"/>
    <mergeCell ref="U1:Z1"/>
    <mergeCell ref="AA1:AH1"/>
    <mergeCell ref="AG2:AH2"/>
    <mergeCell ref="AC2:AD2"/>
    <mergeCell ref="U2:V2"/>
    <mergeCell ref="W2:X2"/>
    <mergeCell ref="Y2:Z2"/>
    <mergeCell ref="AA2:AB2"/>
    <mergeCell ref="G2:H2"/>
    <mergeCell ref="I2:J2"/>
    <mergeCell ref="AE2:AF2"/>
    <mergeCell ref="Q2:R2"/>
    <mergeCell ref="S2:T2"/>
    <mergeCell ref="AE3:AE4"/>
    <mergeCell ref="N3:N4"/>
    <mergeCell ref="O3:O4"/>
    <mergeCell ref="P3:P4"/>
    <mergeCell ref="Q3:Q4"/>
    <mergeCell ref="R3:R4"/>
    <mergeCell ref="S3:S4"/>
    <mergeCell ref="Y3:Y4"/>
    <mergeCell ref="AG3:AG4"/>
    <mergeCell ref="AH3:AH4"/>
    <mergeCell ref="A5:A6"/>
    <mergeCell ref="B5:B6"/>
    <mergeCell ref="C5:C6"/>
    <mergeCell ref="D5:D6"/>
    <mergeCell ref="E5:E6"/>
    <mergeCell ref="F5:F6"/>
    <mergeCell ref="Z3:Z4"/>
    <mergeCell ref="AA3:AA4"/>
    <mergeCell ref="AB3:AB4"/>
    <mergeCell ref="AC3:AC4"/>
    <mergeCell ref="AD3:AD4"/>
    <mergeCell ref="T3:T4"/>
    <mergeCell ref="U3:U4"/>
    <mergeCell ref="V3:V4"/>
    <mergeCell ref="F19:F20"/>
    <mergeCell ref="F11:F12"/>
    <mergeCell ref="F13:F14"/>
    <mergeCell ref="F15:F16"/>
    <mergeCell ref="F17:F18"/>
    <mergeCell ref="A19:A20"/>
    <mergeCell ref="C19:C20"/>
    <mergeCell ref="B19:B20"/>
    <mergeCell ref="D19:D20"/>
    <mergeCell ref="E19:E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K22"/>
  <sheetViews>
    <sheetView topLeftCell="C1" workbookViewId="0">
      <selection activeCell="W21" sqref="W21"/>
    </sheetView>
  </sheetViews>
  <sheetFormatPr baseColWidth="10" defaultRowHeight="14.4" x14ac:dyDescent="0.3"/>
  <cols>
    <col min="2" max="2" width="6.33203125" customWidth="1"/>
    <col min="3" max="3" width="35" customWidth="1"/>
    <col min="4" max="4" width="12.6640625" customWidth="1"/>
    <col min="5" max="5" width="13.6640625" customWidth="1"/>
    <col min="6" max="7" width="6.33203125" customWidth="1"/>
    <col min="8" max="8" width="13.6640625" customWidth="1"/>
    <col min="9" max="9" width="14.88671875" customWidth="1"/>
    <col min="10" max="35" width="6.33203125" customWidth="1"/>
  </cols>
  <sheetData>
    <row r="1" spans="1:36" s="2" customFormat="1" ht="16.2" thickBot="1" x14ac:dyDescent="0.35">
      <c r="A1" s="317" t="s">
        <v>15</v>
      </c>
      <c r="B1" s="317"/>
      <c r="C1" s="317"/>
      <c r="D1" s="317"/>
      <c r="E1" s="317"/>
      <c r="F1" s="317"/>
      <c r="G1" s="317"/>
      <c r="H1" s="317"/>
      <c r="I1" s="317"/>
      <c r="J1" s="320" t="s">
        <v>24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1"/>
      <c r="V1" s="431" t="s">
        <v>25</v>
      </c>
      <c r="W1" s="432"/>
      <c r="X1" s="432"/>
      <c r="Y1" s="432"/>
      <c r="Z1" s="432"/>
      <c r="AA1" s="433"/>
      <c r="AB1" s="354" t="s">
        <v>10</v>
      </c>
      <c r="AC1" s="355"/>
      <c r="AD1" s="355"/>
      <c r="AE1" s="355"/>
      <c r="AF1" s="355"/>
      <c r="AG1" s="355"/>
      <c r="AH1" s="355"/>
      <c r="AI1" s="355"/>
    </row>
    <row r="2" spans="1:36" s="3" customFormat="1" ht="16.2" thickBot="1" x14ac:dyDescent="0.35">
      <c r="A2" s="1" t="s">
        <v>0</v>
      </c>
      <c r="B2" s="16" t="s">
        <v>43</v>
      </c>
      <c r="C2" s="8" t="s">
        <v>2</v>
      </c>
      <c r="D2" s="8" t="s">
        <v>40</v>
      </c>
      <c r="E2" s="8" t="s">
        <v>8</v>
      </c>
      <c r="F2" s="434" t="s">
        <v>3</v>
      </c>
      <c r="G2" s="435"/>
      <c r="H2" s="425" t="s">
        <v>46</v>
      </c>
      <c r="I2" s="18"/>
      <c r="J2" s="399" t="s">
        <v>13</v>
      </c>
      <c r="K2" s="400"/>
      <c r="L2" s="401" t="s">
        <v>14</v>
      </c>
      <c r="M2" s="402"/>
      <c r="N2" s="399" t="s">
        <v>41</v>
      </c>
      <c r="O2" s="400"/>
      <c r="P2" s="401" t="s">
        <v>18</v>
      </c>
      <c r="Q2" s="402"/>
      <c r="R2" s="401" t="s">
        <v>19</v>
      </c>
      <c r="S2" s="402"/>
      <c r="T2" s="401" t="s">
        <v>5</v>
      </c>
      <c r="U2" s="402"/>
      <c r="V2" s="436" t="s">
        <v>21</v>
      </c>
      <c r="W2" s="437"/>
      <c r="X2" s="436" t="s">
        <v>22</v>
      </c>
      <c r="Y2" s="438"/>
      <c r="Z2" s="436" t="s">
        <v>23</v>
      </c>
      <c r="AA2" s="437"/>
      <c r="AB2" s="359" t="s">
        <v>11</v>
      </c>
      <c r="AC2" s="360"/>
      <c r="AD2" s="359" t="s">
        <v>20</v>
      </c>
      <c r="AE2" s="360"/>
      <c r="AF2" s="397" t="s">
        <v>5</v>
      </c>
      <c r="AG2" s="398"/>
      <c r="AH2" s="397" t="s">
        <v>12</v>
      </c>
      <c r="AI2" s="398"/>
    </row>
    <row r="3" spans="1:36" s="3" customFormat="1" x14ac:dyDescent="0.3">
      <c r="A3" s="9"/>
      <c r="B3" s="9"/>
      <c r="C3" s="9"/>
      <c r="D3" s="9"/>
      <c r="E3" s="11"/>
      <c r="F3" s="421" t="s">
        <v>17</v>
      </c>
      <c r="G3" s="423" t="s">
        <v>16</v>
      </c>
      <c r="H3" s="426"/>
      <c r="I3" s="419"/>
      <c r="J3" s="394" t="s">
        <v>17</v>
      </c>
      <c r="K3" s="390" t="s">
        <v>16</v>
      </c>
      <c r="L3" s="394" t="s">
        <v>17</v>
      </c>
      <c r="M3" s="390" t="s">
        <v>16</v>
      </c>
      <c r="N3" s="394" t="s">
        <v>17</v>
      </c>
      <c r="O3" s="390" t="s">
        <v>16</v>
      </c>
      <c r="P3" s="394" t="s">
        <v>17</v>
      </c>
      <c r="Q3" s="390" t="s">
        <v>16</v>
      </c>
      <c r="R3" s="394" t="s">
        <v>17</v>
      </c>
      <c r="S3" s="390" t="s">
        <v>16</v>
      </c>
      <c r="T3" s="394" t="s">
        <v>17</v>
      </c>
      <c r="U3" s="390" t="s">
        <v>16</v>
      </c>
      <c r="V3" s="392" t="s">
        <v>17</v>
      </c>
      <c r="W3" s="388" t="s">
        <v>16</v>
      </c>
      <c r="X3" s="392" t="s">
        <v>17</v>
      </c>
      <c r="Y3" s="388" t="s">
        <v>16</v>
      </c>
      <c r="Z3" s="392" t="s">
        <v>17</v>
      </c>
      <c r="AA3" s="388" t="s">
        <v>16</v>
      </c>
      <c r="AB3" s="382" t="s">
        <v>17</v>
      </c>
      <c r="AC3" s="384" t="s">
        <v>16</v>
      </c>
      <c r="AD3" s="382" t="s">
        <v>17</v>
      </c>
      <c r="AE3" s="384" t="s">
        <v>16</v>
      </c>
      <c r="AF3" s="382" t="s">
        <v>17</v>
      </c>
      <c r="AG3" s="384" t="s">
        <v>16</v>
      </c>
      <c r="AH3" s="382" t="s">
        <v>17</v>
      </c>
      <c r="AI3" s="384" t="s">
        <v>16</v>
      </c>
    </row>
    <row r="4" spans="1:36" s="4" customFormat="1" ht="15" thickBot="1" x14ac:dyDescent="0.35">
      <c r="A4" s="13"/>
      <c r="B4" s="10"/>
      <c r="C4" s="10"/>
      <c r="D4" s="10"/>
      <c r="E4" s="12"/>
      <c r="F4" s="422"/>
      <c r="G4" s="424"/>
      <c r="H4" s="427"/>
      <c r="I4" s="420"/>
      <c r="J4" s="395"/>
      <c r="K4" s="391"/>
      <c r="L4" s="395"/>
      <c r="M4" s="391"/>
      <c r="N4" s="395"/>
      <c r="O4" s="391"/>
      <c r="P4" s="395"/>
      <c r="Q4" s="391"/>
      <c r="R4" s="395"/>
      <c r="S4" s="391"/>
      <c r="T4" s="395"/>
      <c r="U4" s="391"/>
      <c r="V4" s="393"/>
      <c r="W4" s="389"/>
      <c r="X4" s="393"/>
      <c r="Y4" s="389"/>
      <c r="Z4" s="393"/>
      <c r="AA4" s="389"/>
      <c r="AB4" s="383"/>
      <c r="AC4" s="385"/>
      <c r="AD4" s="383"/>
      <c r="AE4" s="385"/>
      <c r="AF4" s="383"/>
      <c r="AG4" s="385"/>
      <c r="AH4" s="383"/>
      <c r="AI4" s="385"/>
    </row>
    <row r="5" spans="1:36" ht="15" customHeight="1" x14ac:dyDescent="0.3">
      <c r="A5" s="374">
        <v>43507</v>
      </c>
      <c r="B5" s="378">
        <v>5</v>
      </c>
      <c r="C5" s="378"/>
      <c r="D5" s="378"/>
      <c r="E5" s="415"/>
      <c r="F5" s="409"/>
      <c r="G5" s="412"/>
      <c r="H5" s="428">
        <v>3</v>
      </c>
      <c r="I5" s="19" t="s">
        <v>27</v>
      </c>
      <c r="J5" s="55"/>
      <c r="K5" s="56"/>
      <c r="L5" s="57"/>
      <c r="M5" s="56"/>
      <c r="N5" s="57"/>
      <c r="O5" s="56"/>
      <c r="P5" s="57"/>
      <c r="Q5" s="56"/>
      <c r="R5" s="57"/>
      <c r="S5" s="56"/>
      <c r="T5" s="57"/>
      <c r="U5" s="56"/>
      <c r="V5" s="142"/>
      <c r="W5" s="143"/>
      <c r="X5" s="142"/>
      <c r="Y5" s="143"/>
      <c r="Z5" s="142"/>
      <c r="AA5" s="143"/>
      <c r="AB5" s="58"/>
      <c r="AC5" s="59"/>
      <c r="AD5" s="58"/>
      <c r="AE5" s="59"/>
      <c r="AF5" s="60"/>
      <c r="AG5" s="60"/>
      <c r="AH5" s="58"/>
      <c r="AI5" s="59"/>
      <c r="AJ5" s="14"/>
    </row>
    <row r="6" spans="1:36" x14ac:dyDescent="0.3">
      <c r="A6" s="405"/>
      <c r="B6" s="418"/>
      <c r="C6" s="418"/>
      <c r="D6" s="418"/>
      <c r="E6" s="416"/>
      <c r="F6" s="410"/>
      <c r="G6" s="413"/>
      <c r="H6" s="429"/>
      <c r="I6" s="20" t="s">
        <v>42</v>
      </c>
      <c r="J6" s="61"/>
      <c r="K6" s="46"/>
      <c r="L6" s="45"/>
      <c r="M6" s="46"/>
      <c r="N6" s="45"/>
      <c r="O6" s="46"/>
      <c r="P6" s="45"/>
      <c r="Q6" s="46"/>
      <c r="R6" s="45"/>
      <c r="S6" s="46"/>
      <c r="T6" s="45"/>
      <c r="U6" s="46"/>
      <c r="V6" s="144"/>
      <c r="W6" s="145"/>
      <c r="X6" s="144"/>
      <c r="Y6" s="145"/>
      <c r="Z6" s="144"/>
      <c r="AA6" s="145"/>
      <c r="AB6" s="47"/>
      <c r="AC6" s="48"/>
      <c r="AD6" s="47"/>
      <c r="AE6" s="48"/>
      <c r="AF6" s="49"/>
      <c r="AG6" s="49"/>
      <c r="AH6" s="47"/>
      <c r="AI6" s="48"/>
      <c r="AJ6" s="14"/>
    </row>
    <row r="7" spans="1:36" ht="15" thickBot="1" x14ac:dyDescent="0.35">
      <c r="A7" s="375"/>
      <c r="B7" s="379"/>
      <c r="C7" s="379"/>
      <c r="D7" s="379"/>
      <c r="E7" s="417"/>
      <c r="F7" s="411"/>
      <c r="G7" s="414"/>
      <c r="H7" s="430"/>
      <c r="I7" s="21" t="s">
        <v>59</v>
      </c>
      <c r="J7" s="41"/>
      <c r="K7" s="40"/>
      <c r="L7" s="39"/>
      <c r="M7" s="40"/>
      <c r="N7" s="210"/>
      <c r="O7" s="211"/>
      <c r="P7" s="210"/>
      <c r="Q7" s="211"/>
      <c r="R7" s="39"/>
      <c r="S7" s="40"/>
      <c r="T7" s="39"/>
      <c r="U7" s="40"/>
      <c r="V7" s="150"/>
      <c r="W7" s="151"/>
      <c r="X7" s="153"/>
      <c r="Y7" s="151"/>
      <c r="Z7" s="150"/>
      <c r="AA7" s="151"/>
      <c r="AB7" s="42"/>
      <c r="AC7" s="43"/>
      <c r="AD7" s="42"/>
      <c r="AE7" s="43"/>
      <c r="AF7" s="44"/>
      <c r="AG7" s="44"/>
      <c r="AH7" s="42"/>
      <c r="AI7" s="43"/>
    </row>
    <row r="8" spans="1:36" x14ac:dyDescent="0.3">
      <c r="A8" s="374">
        <v>43521</v>
      </c>
      <c r="B8" s="378">
        <v>5</v>
      </c>
      <c r="C8" s="415"/>
      <c r="D8" s="378"/>
      <c r="E8" s="378"/>
      <c r="F8" s="409"/>
      <c r="G8" s="412"/>
      <c r="H8" s="406">
        <f>SUM(J8:U8)</f>
        <v>0</v>
      </c>
      <c r="I8" s="19" t="s">
        <v>27</v>
      </c>
      <c r="J8" s="57"/>
      <c r="K8" s="56"/>
      <c r="L8" s="57"/>
      <c r="M8" s="56"/>
      <c r="N8" s="57"/>
      <c r="O8" s="56"/>
      <c r="P8" s="57"/>
      <c r="Q8" s="56"/>
      <c r="R8" s="57"/>
      <c r="S8" s="56"/>
      <c r="T8" s="57"/>
      <c r="U8" s="56"/>
      <c r="V8" s="142"/>
      <c r="W8" s="143"/>
      <c r="X8" s="142"/>
      <c r="Y8" s="143"/>
      <c r="Z8" s="142"/>
      <c r="AA8" s="143"/>
      <c r="AB8" s="58"/>
      <c r="AC8" s="59"/>
      <c r="AD8" s="58"/>
      <c r="AE8" s="59"/>
      <c r="AF8" s="58"/>
      <c r="AG8" s="59"/>
      <c r="AH8" s="58"/>
      <c r="AI8" s="59"/>
    </row>
    <row r="9" spans="1:36" x14ac:dyDescent="0.3">
      <c r="A9" s="405"/>
      <c r="B9" s="418"/>
      <c r="C9" s="416"/>
      <c r="D9" s="418"/>
      <c r="E9" s="418"/>
      <c r="F9" s="410"/>
      <c r="G9" s="413"/>
      <c r="H9" s="407"/>
      <c r="I9" s="20" t="s">
        <v>42</v>
      </c>
      <c r="J9" s="45"/>
      <c r="K9" s="46"/>
      <c r="L9" s="45"/>
      <c r="M9" s="46"/>
      <c r="N9" s="45"/>
      <c r="O9" s="46"/>
      <c r="P9" s="45"/>
      <c r="Q9" s="46"/>
      <c r="R9" s="45"/>
      <c r="S9" s="46"/>
      <c r="T9" s="45"/>
      <c r="U9" s="46"/>
      <c r="V9" s="144"/>
      <c r="W9" s="145"/>
      <c r="X9" s="144"/>
      <c r="Y9" s="145"/>
      <c r="Z9" s="144"/>
      <c r="AA9" s="145"/>
      <c r="AB9" s="47"/>
      <c r="AC9" s="48"/>
      <c r="AD9" s="47"/>
      <c r="AE9" s="48"/>
      <c r="AF9" s="47"/>
      <c r="AG9" s="48"/>
      <c r="AH9" s="47"/>
      <c r="AI9" s="48"/>
    </row>
    <row r="10" spans="1:36" ht="15" thickBot="1" x14ac:dyDescent="0.35">
      <c r="A10" s="375"/>
      <c r="B10" s="379"/>
      <c r="C10" s="417"/>
      <c r="D10" s="379"/>
      <c r="E10" s="379"/>
      <c r="F10" s="411"/>
      <c r="G10" s="414"/>
      <c r="H10" s="408"/>
      <c r="I10" s="21" t="s">
        <v>59</v>
      </c>
      <c r="J10" s="39"/>
      <c r="K10" s="40"/>
      <c r="L10" s="39"/>
      <c r="M10" s="40"/>
      <c r="N10" s="39"/>
      <c r="O10" s="40"/>
      <c r="P10" s="39"/>
      <c r="Q10" s="40"/>
      <c r="R10" s="39"/>
      <c r="S10" s="40"/>
      <c r="T10" s="39"/>
      <c r="U10" s="40"/>
      <c r="V10" s="150"/>
      <c r="W10" s="151"/>
      <c r="X10" s="150"/>
      <c r="Y10" s="151"/>
      <c r="Z10" s="150"/>
      <c r="AA10" s="151"/>
      <c r="AB10" s="42"/>
      <c r="AC10" s="43"/>
      <c r="AD10" s="42"/>
      <c r="AE10" s="43"/>
      <c r="AF10" s="42"/>
      <c r="AG10" s="43"/>
      <c r="AH10" s="42"/>
      <c r="AI10" s="43"/>
    </row>
    <row r="11" spans="1:36" x14ac:dyDescent="0.3">
      <c r="A11" s="374">
        <v>43537</v>
      </c>
      <c r="B11" s="378">
        <v>3</v>
      </c>
      <c r="C11" s="378"/>
      <c r="D11" s="415"/>
      <c r="E11" s="378"/>
      <c r="F11" s="409"/>
      <c r="G11" s="412"/>
      <c r="H11" s="406">
        <f>SUM(J11:U11)</f>
        <v>0</v>
      </c>
      <c r="I11" s="19" t="s">
        <v>27</v>
      </c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/>
      <c r="V11" s="142"/>
      <c r="W11" s="143"/>
      <c r="X11" s="142"/>
      <c r="Y11" s="143"/>
      <c r="Z11" s="142"/>
      <c r="AA11" s="143"/>
      <c r="AB11" s="58"/>
      <c r="AC11" s="59"/>
      <c r="AD11" s="58"/>
      <c r="AE11" s="59"/>
      <c r="AF11" s="58"/>
      <c r="AG11" s="59"/>
      <c r="AH11" s="58"/>
      <c r="AI11" s="59"/>
    </row>
    <row r="12" spans="1:36" x14ac:dyDescent="0.3">
      <c r="A12" s="418"/>
      <c r="B12" s="418"/>
      <c r="C12" s="418"/>
      <c r="D12" s="416"/>
      <c r="E12" s="418"/>
      <c r="F12" s="410"/>
      <c r="G12" s="413"/>
      <c r="H12" s="407"/>
      <c r="I12" s="20" t="s">
        <v>42</v>
      </c>
      <c r="J12" s="45"/>
      <c r="K12" s="46"/>
      <c r="L12" s="45"/>
      <c r="M12" s="46"/>
      <c r="N12" s="45"/>
      <c r="O12" s="46"/>
      <c r="P12" s="45"/>
      <c r="Q12" s="46"/>
      <c r="R12" s="45"/>
      <c r="S12" s="46"/>
      <c r="T12" s="45"/>
      <c r="U12" s="46"/>
      <c r="V12" s="144"/>
      <c r="W12" s="145"/>
      <c r="X12" s="144"/>
      <c r="Y12" s="145"/>
      <c r="Z12" s="144"/>
      <c r="AA12" s="145"/>
      <c r="AB12" s="47"/>
      <c r="AC12" s="48"/>
      <c r="AD12" s="47"/>
      <c r="AE12" s="48"/>
      <c r="AF12" s="47"/>
      <c r="AG12" s="48"/>
      <c r="AH12" s="47"/>
      <c r="AI12" s="48"/>
    </row>
    <row r="13" spans="1:36" ht="15" thickBot="1" x14ac:dyDescent="0.35">
      <c r="A13" s="379"/>
      <c r="B13" s="379"/>
      <c r="C13" s="379"/>
      <c r="D13" s="417"/>
      <c r="E13" s="379"/>
      <c r="F13" s="411"/>
      <c r="G13" s="414"/>
      <c r="H13" s="408"/>
      <c r="I13" s="21" t="s">
        <v>59</v>
      </c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150"/>
      <c r="W13" s="151"/>
      <c r="X13" s="150"/>
      <c r="Y13" s="151"/>
      <c r="Z13" s="150"/>
      <c r="AA13" s="151"/>
      <c r="AB13" s="42"/>
      <c r="AC13" s="43"/>
      <c r="AD13" s="42"/>
      <c r="AE13" s="43"/>
      <c r="AF13" s="42"/>
      <c r="AG13" s="43"/>
      <c r="AH13" s="42"/>
      <c r="AI13" s="43"/>
    </row>
    <row r="14" spans="1:36" x14ac:dyDescent="0.3">
      <c r="A14" s="374">
        <v>43544</v>
      </c>
      <c r="B14" s="378">
        <v>2</v>
      </c>
      <c r="C14" s="378"/>
      <c r="D14" s="378"/>
      <c r="E14" s="378"/>
      <c r="F14" s="409"/>
      <c r="G14" s="412"/>
      <c r="H14" s="406">
        <f>SUM(J14:U14)</f>
        <v>0</v>
      </c>
      <c r="I14" s="54" t="s">
        <v>27</v>
      </c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/>
      <c r="V14" s="142"/>
      <c r="W14" s="143"/>
      <c r="X14" s="142"/>
      <c r="Y14" s="143"/>
      <c r="Z14" s="142"/>
      <c r="AA14" s="143"/>
      <c r="AB14" s="58"/>
      <c r="AC14" s="59"/>
      <c r="AD14" s="58"/>
      <c r="AE14" s="59"/>
      <c r="AF14" s="58"/>
      <c r="AG14" s="59"/>
      <c r="AH14" s="58"/>
      <c r="AI14" s="59"/>
    </row>
    <row r="15" spans="1:36" x14ac:dyDescent="0.3">
      <c r="A15" s="418"/>
      <c r="B15" s="418"/>
      <c r="C15" s="418"/>
      <c r="D15" s="418"/>
      <c r="E15" s="418"/>
      <c r="F15" s="410"/>
      <c r="G15" s="413"/>
      <c r="H15" s="407"/>
      <c r="I15" s="20" t="s">
        <v>42</v>
      </c>
      <c r="J15" s="45"/>
      <c r="K15" s="46"/>
      <c r="L15" s="45"/>
      <c r="M15" s="46"/>
      <c r="N15" s="45"/>
      <c r="O15" s="46"/>
      <c r="P15" s="45"/>
      <c r="Q15" s="46"/>
      <c r="R15" s="45"/>
      <c r="S15" s="46"/>
      <c r="T15" s="45"/>
      <c r="U15" s="46"/>
      <c r="V15" s="144"/>
      <c r="W15" s="145"/>
      <c r="X15" s="144"/>
      <c r="Y15" s="145"/>
      <c r="Z15" s="144"/>
      <c r="AA15" s="145"/>
      <c r="AB15" s="47"/>
      <c r="AC15" s="48"/>
      <c r="AD15" s="47"/>
      <c r="AE15" s="48"/>
      <c r="AF15" s="47"/>
      <c r="AG15" s="48"/>
      <c r="AH15" s="47"/>
      <c r="AI15" s="48"/>
    </row>
    <row r="16" spans="1:36" ht="15" thickBot="1" x14ac:dyDescent="0.35">
      <c r="A16" s="379"/>
      <c r="B16" s="379"/>
      <c r="C16" s="379"/>
      <c r="D16" s="379"/>
      <c r="E16" s="379"/>
      <c r="F16" s="411"/>
      <c r="G16" s="414"/>
      <c r="H16" s="408"/>
      <c r="I16" s="21" t="s">
        <v>59</v>
      </c>
      <c r="J16" s="39"/>
      <c r="K16" s="40"/>
      <c r="L16" s="39"/>
      <c r="M16" s="40"/>
      <c r="N16" s="39"/>
      <c r="O16" s="40"/>
      <c r="P16" s="39"/>
      <c r="Q16" s="40"/>
      <c r="R16" s="39"/>
      <c r="S16" s="40"/>
      <c r="T16" s="39"/>
      <c r="U16" s="40"/>
      <c r="V16" s="150"/>
      <c r="W16" s="151"/>
      <c r="X16" s="150"/>
      <c r="Y16" s="151"/>
      <c r="Z16" s="150"/>
      <c r="AA16" s="151"/>
      <c r="AB16" s="42"/>
      <c r="AC16" s="43"/>
      <c r="AD16" s="42"/>
      <c r="AE16" s="43"/>
      <c r="AF16" s="42"/>
      <c r="AG16" s="43"/>
      <c r="AH16" s="42"/>
      <c r="AI16" s="43"/>
    </row>
    <row r="17" spans="5:37" ht="16.2" thickBot="1" x14ac:dyDescent="0.35">
      <c r="E17" s="131" t="s">
        <v>54</v>
      </c>
      <c r="F17" s="123">
        <f>SUM(F5:F16)</f>
        <v>0</v>
      </c>
      <c r="G17" s="124">
        <f>SUM(G5:G16)</f>
        <v>0</v>
      </c>
      <c r="H17" s="125">
        <f>SUM(H5:H16)</f>
        <v>3</v>
      </c>
      <c r="I17" s="63" t="s">
        <v>56</v>
      </c>
      <c r="J17" s="63">
        <f t="shared" ref="J17:AI17" si="0">SUM(J5+J8+J11+J14)</f>
        <v>0</v>
      </c>
      <c r="K17" s="64">
        <f t="shared" si="0"/>
        <v>0</v>
      </c>
      <c r="L17" s="63">
        <f t="shared" si="0"/>
        <v>0</v>
      </c>
      <c r="M17" s="64">
        <f t="shared" si="0"/>
        <v>0</v>
      </c>
      <c r="N17" s="63">
        <f t="shared" si="0"/>
        <v>0</v>
      </c>
      <c r="O17" s="64">
        <f t="shared" si="0"/>
        <v>0</v>
      </c>
      <c r="P17" s="63">
        <f t="shared" si="0"/>
        <v>0</v>
      </c>
      <c r="Q17" s="64">
        <f t="shared" si="0"/>
        <v>0</v>
      </c>
      <c r="R17" s="63">
        <f t="shared" si="0"/>
        <v>0</v>
      </c>
      <c r="S17" s="64">
        <f t="shared" si="0"/>
        <v>0</v>
      </c>
      <c r="T17" s="63">
        <f t="shared" si="0"/>
        <v>0</v>
      </c>
      <c r="U17" s="64">
        <f t="shared" si="0"/>
        <v>0</v>
      </c>
      <c r="V17" s="63">
        <f t="shared" si="0"/>
        <v>0</v>
      </c>
      <c r="W17" s="64">
        <f t="shared" si="0"/>
        <v>0</v>
      </c>
      <c r="X17" s="63">
        <f t="shared" si="0"/>
        <v>0</v>
      </c>
      <c r="Y17" s="64">
        <f t="shared" si="0"/>
        <v>0</v>
      </c>
      <c r="Z17" s="63">
        <f t="shared" si="0"/>
        <v>0</v>
      </c>
      <c r="AA17" s="64">
        <f t="shared" si="0"/>
        <v>0</v>
      </c>
      <c r="AB17" s="63">
        <f t="shared" si="0"/>
        <v>0</v>
      </c>
      <c r="AC17" s="64">
        <f t="shared" si="0"/>
        <v>0</v>
      </c>
      <c r="AD17" s="63">
        <f t="shared" si="0"/>
        <v>0</v>
      </c>
      <c r="AE17" s="64">
        <f t="shared" si="0"/>
        <v>0</v>
      </c>
      <c r="AF17" s="63">
        <f t="shared" si="0"/>
        <v>0</v>
      </c>
      <c r="AG17" s="64">
        <f t="shared" si="0"/>
        <v>0</v>
      </c>
      <c r="AH17" s="63">
        <f t="shared" si="0"/>
        <v>0</v>
      </c>
      <c r="AI17" s="64">
        <f t="shared" si="0"/>
        <v>0</v>
      </c>
      <c r="AJ17" s="23"/>
      <c r="AK17" s="23"/>
    </row>
    <row r="18" spans="5:37" ht="16.2" thickBot="1" x14ac:dyDescent="0.35">
      <c r="E18" s="33"/>
      <c r="F18" s="126"/>
      <c r="G18" s="126"/>
      <c r="H18" s="126"/>
      <c r="I18" s="127" t="s">
        <v>57</v>
      </c>
      <c r="J18" s="127" t="e">
        <f>(100*J17)/(J17+K17)</f>
        <v>#DIV/0!</v>
      </c>
      <c r="K18" s="128" t="e">
        <f>(100*K17)/(K17+J17)</f>
        <v>#DIV/0!</v>
      </c>
      <c r="L18" s="127" t="e">
        <f>(100*L17)/(L17+M17)</f>
        <v>#DIV/0!</v>
      </c>
      <c r="M18" s="128" t="e">
        <f>(100*M17)/(M17+L17)</f>
        <v>#DIV/0!</v>
      </c>
      <c r="N18" s="127" t="e">
        <f>(100*N17)/(N17+O17)</f>
        <v>#DIV/0!</v>
      </c>
      <c r="O18" s="128" t="e">
        <f>(100*O17)/(O17+N17)</f>
        <v>#DIV/0!</v>
      </c>
      <c r="P18" s="127" t="e">
        <f>(100*P17)/(P17+Q17)</f>
        <v>#DIV/0!</v>
      </c>
      <c r="Q18" s="128" t="e">
        <f>(100*Q17)/(Q17+P17)</f>
        <v>#DIV/0!</v>
      </c>
      <c r="R18" s="127" t="e">
        <f>(100*R17)/(R17+S17)</f>
        <v>#DIV/0!</v>
      </c>
      <c r="S18" s="128" t="e">
        <f>(100*S17)/(S17+R17)</f>
        <v>#DIV/0!</v>
      </c>
      <c r="T18" s="127" t="e">
        <f>(100*T17)/(T17+U17)</f>
        <v>#DIV/0!</v>
      </c>
      <c r="U18" s="128" t="e">
        <f>(100*U17)/(U17+T17)</f>
        <v>#DIV/0!</v>
      </c>
      <c r="V18" s="127" t="e">
        <f>(100*V17)/(V17+W17)</f>
        <v>#DIV/0!</v>
      </c>
      <c r="W18" s="128" t="e">
        <f>(100*W17)/(W17+V17)</f>
        <v>#DIV/0!</v>
      </c>
      <c r="X18" s="127" t="e">
        <f>(100*X17)/(X17+Y17)</f>
        <v>#DIV/0!</v>
      </c>
      <c r="Y18" s="128" t="e">
        <f>(100*Y17)/(Y17+X17)</f>
        <v>#DIV/0!</v>
      </c>
      <c r="Z18" s="127" t="e">
        <f>(100*Z17)/(Z17+AA17)</f>
        <v>#DIV/0!</v>
      </c>
      <c r="AA18" s="128" t="e">
        <f>(100*AA17)/(AA17+Z17)</f>
        <v>#DIV/0!</v>
      </c>
      <c r="AB18" s="127" t="e">
        <f>(100*AB17)/(AB17+AC17)</f>
        <v>#DIV/0!</v>
      </c>
      <c r="AC18" s="128" t="e">
        <f>(100*AC17)/(AC17+AB17)</f>
        <v>#DIV/0!</v>
      </c>
      <c r="AD18" s="127" t="e">
        <f>(100*AD17)/(AD17+AE17)</f>
        <v>#DIV/0!</v>
      </c>
      <c r="AE18" s="128" t="e">
        <f>(100*AE17)/(AE17+AD17)</f>
        <v>#DIV/0!</v>
      </c>
      <c r="AF18" s="127" t="e">
        <f>(100*AF17)/(AF17+AG17)</f>
        <v>#DIV/0!</v>
      </c>
      <c r="AG18" s="128" t="e">
        <f>(100*AG17)/(AG17+AF17)</f>
        <v>#DIV/0!</v>
      </c>
      <c r="AH18" s="127" t="e">
        <f>(100*AH17)/(AH17+AI17)</f>
        <v>#DIV/0!</v>
      </c>
      <c r="AI18" s="128" t="e">
        <f>(100*AI17)/(AI17+AH17)</f>
        <v>#DIV/0!</v>
      </c>
      <c r="AJ18" s="23"/>
      <c r="AK18" s="23"/>
    </row>
    <row r="19" spans="5:37" ht="16.2" thickBot="1" x14ac:dyDescent="0.35">
      <c r="I19" s="130" t="s">
        <v>58</v>
      </c>
      <c r="J19" s="62" t="e">
        <f>(SUM(J7+J10+J13+J16)/K18)</f>
        <v>#DIV/0!</v>
      </c>
      <c r="K19" s="129" t="e">
        <f t="shared" ref="K19:AI19" si="1">(SUM(K7+K10+K13+K16)/K17)</f>
        <v>#DIV/0!</v>
      </c>
      <c r="L19" s="62" t="e">
        <f t="shared" si="1"/>
        <v>#DIV/0!</v>
      </c>
      <c r="M19" s="129" t="e">
        <f t="shared" si="1"/>
        <v>#DIV/0!</v>
      </c>
      <c r="N19" s="62" t="e">
        <f t="shared" si="1"/>
        <v>#DIV/0!</v>
      </c>
      <c r="O19" s="129" t="e">
        <f t="shared" si="1"/>
        <v>#DIV/0!</v>
      </c>
      <c r="P19" s="62" t="e">
        <f t="shared" si="1"/>
        <v>#DIV/0!</v>
      </c>
      <c r="Q19" s="129" t="e">
        <f t="shared" si="1"/>
        <v>#DIV/0!</v>
      </c>
      <c r="R19" s="62" t="e">
        <f t="shared" si="1"/>
        <v>#DIV/0!</v>
      </c>
      <c r="S19" s="129" t="e">
        <f t="shared" si="1"/>
        <v>#DIV/0!</v>
      </c>
      <c r="T19" s="62" t="e">
        <f t="shared" si="1"/>
        <v>#DIV/0!</v>
      </c>
      <c r="U19" s="129" t="e">
        <f t="shared" si="1"/>
        <v>#DIV/0!</v>
      </c>
      <c r="V19" s="62" t="e">
        <f t="shared" si="1"/>
        <v>#DIV/0!</v>
      </c>
      <c r="W19" s="129" t="e">
        <f t="shared" si="1"/>
        <v>#DIV/0!</v>
      </c>
      <c r="X19" s="62" t="e">
        <f t="shared" si="1"/>
        <v>#DIV/0!</v>
      </c>
      <c r="Y19" s="129" t="e">
        <f t="shared" si="1"/>
        <v>#DIV/0!</v>
      </c>
      <c r="Z19" s="62" t="e">
        <f t="shared" si="1"/>
        <v>#DIV/0!</v>
      </c>
      <c r="AA19" s="129" t="e">
        <f t="shared" si="1"/>
        <v>#DIV/0!</v>
      </c>
      <c r="AB19" s="62" t="e">
        <f t="shared" si="1"/>
        <v>#DIV/0!</v>
      </c>
      <c r="AC19" s="129" t="e">
        <f t="shared" si="1"/>
        <v>#DIV/0!</v>
      </c>
      <c r="AD19" s="62" t="e">
        <f t="shared" si="1"/>
        <v>#DIV/0!</v>
      </c>
      <c r="AE19" s="129" t="e">
        <f t="shared" si="1"/>
        <v>#DIV/0!</v>
      </c>
      <c r="AF19" s="62" t="e">
        <f t="shared" si="1"/>
        <v>#DIV/0!</v>
      </c>
      <c r="AG19" s="129" t="e">
        <f t="shared" si="1"/>
        <v>#DIV/0!</v>
      </c>
      <c r="AH19" s="62" t="e">
        <f t="shared" si="1"/>
        <v>#DIV/0!</v>
      </c>
      <c r="AI19" s="129" t="e">
        <f t="shared" si="1"/>
        <v>#DIV/0!</v>
      </c>
      <c r="AJ19" s="23"/>
      <c r="AK19" s="23"/>
    </row>
    <row r="20" spans="5:37" ht="16.2" thickBot="1" x14ac:dyDescent="0.35">
      <c r="H20" s="2"/>
      <c r="I20" s="127" t="s">
        <v>43</v>
      </c>
      <c r="J20" s="127">
        <f t="shared" ref="J20:AI20" si="2">SUM(J6+J9+J12+J15)</f>
        <v>0</v>
      </c>
      <c r="K20" s="128">
        <f t="shared" si="2"/>
        <v>0</v>
      </c>
      <c r="L20" s="127">
        <f t="shared" si="2"/>
        <v>0</v>
      </c>
      <c r="M20" s="128">
        <f t="shared" si="2"/>
        <v>0</v>
      </c>
      <c r="N20" s="127">
        <f t="shared" si="2"/>
        <v>0</v>
      </c>
      <c r="O20" s="128">
        <f t="shared" si="2"/>
        <v>0</v>
      </c>
      <c r="P20" s="127">
        <f t="shared" si="2"/>
        <v>0</v>
      </c>
      <c r="Q20" s="128">
        <f t="shared" si="2"/>
        <v>0</v>
      </c>
      <c r="R20" s="127">
        <f t="shared" si="2"/>
        <v>0</v>
      </c>
      <c r="S20" s="128">
        <f t="shared" si="2"/>
        <v>0</v>
      </c>
      <c r="T20" s="127">
        <f t="shared" si="2"/>
        <v>0</v>
      </c>
      <c r="U20" s="128">
        <f t="shared" si="2"/>
        <v>0</v>
      </c>
      <c r="V20" s="127">
        <f t="shared" si="2"/>
        <v>0</v>
      </c>
      <c r="W20" s="128">
        <f t="shared" si="2"/>
        <v>0</v>
      </c>
      <c r="X20" s="127">
        <f t="shared" si="2"/>
        <v>0</v>
      </c>
      <c r="Y20" s="128">
        <f t="shared" si="2"/>
        <v>0</v>
      </c>
      <c r="Z20" s="127">
        <f t="shared" si="2"/>
        <v>0</v>
      </c>
      <c r="AA20" s="128">
        <f t="shared" si="2"/>
        <v>0</v>
      </c>
      <c r="AB20" s="127">
        <f t="shared" si="2"/>
        <v>0</v>
      </c>
      <c r="AC20" s="128">
        <f t="shared" si="2"/>
        <v>0</v>
      </c>
      <c r="AD20" s="127">
        <f t="shared" si="2"/>
        <v>0</v>
      </c>
      <c r="AE20" s="128">
        <f t="shared" si="2"/>
        <v>0</v>
      </c>
      <c r="AF20" s="127">
        <f t="shared" si="2"/>
        <v>0</v>
      </c>
      <c r="AG20" s="128">
        <f t="shared" si="2"/>
        <v>0</v>
      </c>
      <c r="AH20" s="127">
        <f t="shared" si="2"/>
        <v>0</v>
      </c>
      <c r="AI20" s="128">
        <f t="shared" si="2"/>
        <v>0</v>
      </c>
    </row>
    <row r="21" spans="5:37" ht="15.6" x14ac:dyDescent="0.3">
      <c r="H21" s="2"/>
      <c r="I21" s="23"/>
      <c r="J21" s="2"/>
      <c r="K21" s="2"/>
    </row>
    <row r="22" spans="5:37" x14ac:dyDescent="0.3">
      <c r="H22" s="7"/>
      <c r="I22" s="7"/>
      <c r="J22" s="7"/>
      <c r="K22" s="7"/>
    </row>
  </sheetData>
  <mergeCells count="80">
    <mergeCell ref="AI3:AI4"/>
    <mergeCell ref="V3:V4"/>
    <mergeCell ref="W3:W4"/>
    <mergeCell ref="X3:X4"/>
    <mergeCell ref="Y3:Y4"/>
    <mergeCell ref="Z3:Z4"/>
    <mergeCell ref="AH3:AH4"/>
    <mergeCell ref="AB3:AB4"/>
    <mergeCell ref="AC3:AC4"/>
    <mergeCell ref="AD3:AD4"/>
    <mergeCell ref="AE3:AE4"/>
    <mergeCell ref="V1:AA1"/>
    <mergeCell ref="AB1:AI1"/>
    <mergeCell ref="F2:G2"/>
    <mergeCell ref="J2:K2"/>
    <mergeCell ref="L2:M2"/>
    <mergeCell ref="P2:Q2"/>
    <mergeCell ref="AH2:AI2"/>
    <mergeCell ref="V2:W2"/>
    <mergeCell ref="X2:Y2"/>
    <mergeCell ref="Z2:AA2"/>
    <mergeCell ref="AB2:AC2"/>
    <mergeCell ref="AF2:AG2"/>
    <mergeCell ref="AD2:AE2"/>
    <mergeCell ref="AF3:AF4"/>
    <mergeCell ref="AG3:AG4"/>
    <mergeCell ref="AA3:AA4"/>
    <mergeCell ref="F8:F10"/>
    <mergeCell ref="G8:G10"/>
    <mergeCell ref="H8:H10"/>
    <mergeCell ref="H2:H4"/>
    <mergeCell ref="H5:H7"/>
    <mergeCell ref="F5:F7"/>
    <mergeCell ref="G5:G7"/>
    <mergeCell ref="R3:R4"/>
    <mergeCell ref="S3:S4"/>
    <mergeCell ref="T3:T4"/>
    <mergeCell ref="U3:U4"/>
    <mergeCell ref="O3:O4"/>
    <mergeCell ref="R2:S2"/>
    <mergeCell ref="T2:U2"/>
    <mergeCell ref="Q3:Q4"/>
    <mergeCell ref="A1:I1"/>
    <mergeCell ref="J1:U1"/>
    <mergeCell ref="A5:A7"/>
    <mergeCell ref="B5:B7"/>
    <mergeCell ref="C5:C7"/>
    <mergeCell ref="D5:D7"/>
    <mergeCell ref="E5:E7"/>
    <mergeCell ref="I3:I4"/>
    <mergeCell ref="F3:F4"/>
    <mergeCell ref="G3:G4"/>
    <mergeCell ref="J3:J4"/>
    <mergeCell ref="K3:K4"/>
    <mergeCell ref="L3:L4"/>
    <mergeCell ref="M3:M4"/>
    <mergeCell ref="P3:P4"/>
    <mergeCell ref="N2:O2"/>
    <mergeCell ref="N3:N4"/>
    <mergeCell ref="B11:B13"/>
    <mergeCell ref="C11:C13"/>
    <mergeCell ref="A14:A16"/>
    <mergeCell ref="B14:B16"/>
    <mergeCell ref="C14:C16"/>
    <mergeCell ref="A8:A10"/>
    <mergeCell ref="H11:H13"/>
    <mergeCell ref="H14:H16"/>
    <mergeCell ref="F11:F13"/>
    <mergeCell ref="G11:G13"/>
    <mergeCell ref="F14:F16"/>
    <mergeCell ref="D11:D13"/>
    <mergeCell ref="D14:D16"/>
    <mergeCell ref="E11:E13"/>
    <mergeCell ref="E14:E16"/>
    <mergeCell ref="G14:G16"/>
    <mergeCell ref="B8:B10"/>
    <mergeCell ref="C8:C10"/>
    <mergeCell ref="D8:D10"/>
    <mergeCell ref="E8:E10"/>
    <mergeCell ref="A11:A1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C41"/>
  <sheetViews>
    <sheetView topLeftCell="B1" workbookViewId="0">
      <selection activeCell="M33" sqref="M33"/>
    </sheetView>
  </sheetViews>
  <sheetFormatPr baseColWidth="10" defaultRowHeight="14.4" x14ac:dyDescent="0.3"/>
  <cols>
    <col min="2" max="2" width="11.44140625" customWidth="1"/>
    <col min="3" max="3" width="47.5546875" customWidth="1"/>
    <col min="4" max="11" width="7.109375" customWidth="1"/>
    <col min="12" max="12" width="10.44140625" customWidth="1"/>
    <col min="13" max="18" width="7.109375" customWidth="1"/>
    <col min="19" max="19" width="9.88671875" customWidth="1"/>
    <col min="20" max="29" width="7.109375" customWidth="1"/>
  </cols>
  <sheetData>
    <row r="1" spans="1:29" ht="16.2" thickBot="1" x14ac:dyDescent="0.35">
      <c r="A1" s="317" t="s">
        <v>15</v>
      </c>
      <c r="B1" s="317"/>
      <c r="C1" s="317"/>
      <c r="D1" s="449" t="s">
        <v>139</v>
      </c>
      <c r="E1" s="449"/>
      <c r="F1" s="449"/>
      <c r="G1" s="449"/>
      <c r="H1" s="449"/>
      <c r="I1" s="449"/>
      <c r="J1" s="449"/>
      <c r="K1" s="449"/>
      <c r="L1" s="320" t="s">
        <v>134</v>
      </c>
      <c r="M1" s="320"/>
      <c r="N1" s="320"/>
      <c r="O1" s="320"/>
      <c r="P1" s="320"/>
      <c r="Q1" s="320"/>
      <c r="R1" s="320"/>
      <c r="S1" s="453" t="s">
        <v>29</v>
      </c>
      <c r="T1" s="453"/>
      <c r="U1" s="453"/>
      <c r="V1" s="453"/>
      <c r="W1" s="453"/>
      <c r="X1" s="453"/>
      <c r="Y1" s="453"/>
      <c r="Z1" s="453"/>
      <c r="AA1" s="453"/>
      <c r="AB1" s="453"/>
      <c r="AC1" s="454"/>
    </row>
    <row r="2" spans="1:29" ht="16.2" thickBot="1" x14ac:dyDescent="0.35">
      <c r="A2" s="1" t="s">
        <v>0</v>
      </c>
      <c r="B2" s="1" t="s">
        <v>36</v>
      </c>
      <c r="C2" s="8" t="s">
        <v>140</v>
      </c>
      <c r="D2" s="450" t="s">
        <v>135</v>
      </c>
      <c r="E2" s="452"/>
      <c r="F2" s="450" t="s">
        <v>136</v>
      </c>
      <c r="G2" s="451"/>
      <c r="H2" s="450" t="s">
        <v>137</v>
      </c>
      <c r="I2" s="452"/>
      <c r="J2" s="450" t="s">
        <v>138</v>
      </c>
      <c r="K2" s="452"/>
      <c r="L2" s="17" t="s">
        <v>35</v>
      </c>
      <c r="M2" s="399" t="s">
        <v>3</v>
      </c>
      <c r="N2" s="400"/>
      <c r="O2" s="399" t="s">
        <v>13</v>
      </c>
      <c r="P2" s="400"/>
      <c r="Q2" s="401" t="s">
        <v>14</v>
      </c>
      <c r="R2" s="402"/>
      <c r="S2" s="187" t="s">
        <v>35</v>
      </c>
      <c r="T2" s="322" t="s">
        <v>69</v>
      </c>
      <c r="U2" s="323"/>
      <c r="V2" s="443" t="s">
        <v>30</v>
      </c>
      <c r="W2" s="444"/>
      <c r="X2" s="445" t="s">
        <v>33</v>
      </c>
      <c r="Y2" s="446"/>
      <c r="Z2" s="443" t="s">
        <v>31</v>
      </c>
      <c r="AA2" s="444"/>
      <c r="AB2" s="447" t="s">
        <v>32</v>
      </c>
      <c r="AC2" s="448"/>
    </row>
    <row r="3" spans="1:29" ht="23.25" customHeight="1" thickBot="1" x14ac:dyDescent="0.35">
      <c r="A3" s="9"/>
      <c r="B3" s="9"/>
      <c r="C3" s="9"/>
      <c r="D3" s="32" t="s">
        <v>17</v>
      </c>
      <c r="E3" s="31" t="s">
        <v>16</v>
      </c>
      <c r="F3" s="32" t="s">
        <v>17</v>
      </c>
      <c r="G3" s="31" t="s">
        <v>16</v>
      </c>
      <c r="H3" s="32" t="s">
        <v>17</v>
      </c>
      <c r="I3" s="31" t="s">
        <v>16</v>
      </c>
      <c r="J3" s="32" t="s">
        <v>17</v>
      </c>
      <c r="K3" s="31" t="s">
        <v>16</v>
      </c>
      <c r="L3" s="188"/>
      <c r="M3" s="29" t="s">
        <v>17</v>
      </c>
      <c r="N3" s="30" t="s">
        <v>16</v>
      </c>
      <c r="O3" s="29" t="s">
        <v>17</v>
      </c>
      <c r="P3" s="30" t="s">
        <v>16</v>
      </c>
      <c r="Q3" s="29" t="s">
        <v>17</v>
      </c>
      <c r="R3" s="30" t="s">
        <v>16</v>
      </c>
      <c r="S3" s="189"/>
      <c r="T3" s="179" t="s">
        <v>17</v>
      </c>
      <c r="U3" s="180" t="s">
        <v>16</v>
      </c>
      <c r="V3" s="179" t="s">
        <v>17</v>
      </c>
      <c r="W3" s="180" t="s">
        <v>16</v>
      </c>
      <c r="X3" s="179" t="s">
        <v>17</v>
      </c>
      <c r="Y3" s="180" t="s">
        <v>16</v>
      </c>
      <c r="Z3" s="179" t="s">
        <v>17</v>
      </c>
      <c r="AA3" s="180" t="s">
        <v>16</v>
      </c>
      <c r="AB3" s="177" t="s">
        <v>67</v>
      </c>
      <c r="AC3" s="178" t="s">
        <v>68</v>
      </c>
    </row>
    <row r="4" spans="1:29" ht="15" customHeight="1" x14ac:dyDescent="0.3">
      <c r="A4" s="386"/>
      <c r="B4" s="378"/>
      <c r="C4" s="190"/>
      <c r="D4" s="182"/>
      <c r="E4" s="183"/>
      <c r="F4" s="182"/>
      <c r="G4" s="183"/>
      <c r="H4" s="182"/>
      <c r="I4" s="183"/>
      <c r="J4" s="182"/>
      <c r="K4" s="183"/>
      <c r="L4" s="441"/>
      <c r="M4" s="57"/>
      <c r="N4" s="56"/>
      <c r="O4" s="57"/>
      <c r="P4" s="56"/>
      <c r="Q4" s="55"/>
      <c r="R4" s="55"/>
      <c r="S4" s="439">
        <v>17</v>
      </c>
      <c r="T4" s="142"/>
      <c r="U4" s="143"/>
      <c r="V4" s="142"/>
      <c r="W4" s="143"/>
      <c r="X4" s="181"/>
      <c r="Y4" s="181"/>
      <c r="Z4" s="142"/>
      <c r="AA4" s="143"/>
      <c r="AB4" s="58"/>
      <c r="AC4" s="59"/>
    </row>
    <row r="5" spans="1:29" ht="15" customHeight="1" thickBot="1" x14ac:dyDescent="0.35">
      <c r="A5" s="387"/>
      <c r="B5" s="379"/>
      <c r="C5" s="198" t="s">
        <v>142</v>
      </c>
      <c r="D5" s="184"/>
      <c r="E5" s="185"/>
      <c r="F5" s="184"/>
      <c r="G5" s="185"/>
      <c r="H5" s="184"/>
      <c r="I5" s="185"/>
      <c r="J5" s="184"/>
      <c r="K5" s="185"/>
      <c r="L5" s="442"/>
      <c r="M5" s="39" t="s">
        <v>65</v>
      </c>
      <c r="N5" s="40" t="s">
        <v>65</v>
      </c>
      <c r="O5" s="39" t="s">
        <v>65</v>
      </c>
      <c r="P5" s="40" t="s">
        <v>65</v>
      </c>
      <c r="Q5" s="39" t="s">
        <v>65</v>
      </c>
      <c r="R5" s="40" t="s">
        <v>65</v>
      </c>
      <c r="S5" s="440"/>
      <c r="T5" s="150"/>
      <c r="U5" s="151"/>
      <c r="V5" s="150"/>
      <c r="W5" s="151"/>
      <c r="X5" s="150"/>
      <c r="Y5" s="151"/>
      <c r="Z5" s="150"/>
      <c r="AA5" s="151"/>
      <c r="AB5" s="42" t="s">
        <v>65</v>
      </c>
      <c r="AC5" s="43" t="s">
        <v>65</v>
      </c>
    </row>
    <row r="6" spans="1:29" ht="15" customHeight="1" x14ac:dyDescent="0.3">
      <c r="A6" s="386"/>
      <c r="B6" s="378"/>
      <c r="C6" s="190"/>
      <c r="D6" s="182"/>
      <c r="E6" s="183"/>
      <c r="F6" s="182"/>
      <c r="G6" s="183"/>
      <c r="H6" s="182"/>
      <c r="I6" s="183"/>
      <c r="J6" s="182"/>
      <c r="K6" s="183"/>
      <c r="L6" s="441">
        <f t="shared" ref="L6" si="0">SUM(O6:R6)</f>
        <v>0</v>
      </c>
      <c r="M6" s="57"/>
      <c r="N6" s="56"/>
      <c r="O6" s="57"/>
      <c r="P6" s="56"/>
      <c r="Q6" s="55"/>
      <c r="R6" s="55"/>
      <c r="S6" s="439">
        <f t="shared" ref="S6" si="1">SUM(T6:AA6)</f>
        <v>0</v>
      </c>
      <c r="T6" s="142"/>
      <c r="U6" s="143"/>
      <c r="V6" s="142"/>
      <c r="W6" s="143"/>
      <c r="X6" s="181"/>
      <c r="Y6" s="181"/>
      <c r="Z6" s="142"/>
      <c r="AA6" s="143"/>
      <c r="AB6" s="58"/>
      <c r="AC6" s="59"/>
    </row>
    <row r="7" spans="1:29" ht="15" customHeight="1" thickBot="1" x14ac:dyDescent="0.35">
      <c r="A7" s="387"/>
      <c r="B7" s="379"/>
      <c r="C7" s="198" t="s">
        <v>142</v>
      </c>
      <c r="D7" s="184"/>
      <c r="E7" s="185"/>
      <c r="F7" s="184"/>
      <c r="G7" s="185"/>
      <c r="H7" s="184"/>
      <c r="I7" s="185"/>
      <c r="J7" s="184"/>
      <c r="K7" s="185"/>
      <c r="L7" s="442"/>
      <c r="M7" s="39" t="s">
        <v>65</v>
      </c>
      <c r="N7" s="40" t="s">
        <v>65</v>
      </c>
      <c r="O7" s="39" t="s">
        <v>65</v>
      </c>
      <c r="P7" s="40" t="s">
        <v>65</v>
      </c>
      <c r="Q7" s="39" t="s">
        <v>65</v>
      </c>
      <c r="R7" s="40" t="s">
        <v>65</v>
      </c>
      <c r="S7" s="440"/>
      <c r="T7" s="150"/>
      <c r="U7" s="151"/>
      <c r="V7" s="150"/>
      <c r="W7" s="151"/>
      <c r="X7" s="150"/>
      <c r="Y7" s="151"/>
      <c r="Z7" s="150"/>
      <c r="AA7" s="151"/>
      <c r="AB7" s="42" t="s">
        <v>65</v>
      </c>
      <c r="AC7" s="43" t="s">
        <v>65</v>
      </c>
    </row>
    <row r="8" spans="1:29" ht="15" customHeight="1" x14ac:dyDescent="0.3">
      <c r="A8" s="374"/>
      <c r="B8" s="378"/>
      <c r="C8" s="190"/>
      <c r="D8" s="182"/>
      <c r="E8" s="183"/>
      <c r="F8" s="182"/>
      <c r="G8" s="183"/>
      <c r="H8" s="182"/>
      <c r="I8" s="183"/>
      <c r="J8" s="182"/>
      <c r="K8" s="183"/>
      <c r="L8" s="441">
        <f t="shared" ref="L8" si="2">SUM(O8:R8)</f>
        <v>0</v>
      </c>
      <c r="M8" s="57"/>
      <c r="N8" s="56"/>
      <c r="O8" s="57"/>
      <c r="P8" s="56"/>
      <c r="Q8" s="57"/>
      <c r="R8" s="56"/>
      <c r="S8" s="439">
        <f t="shared" ref="S8" si="3">SUM(T8:AA8)</f>
        <v>0</v>
      </c>
      <c r="T8" s="142"/>
      <c r="U8" s="143"/>
      <c r="V8" s="142"/>
      <c r="W8" s="143"/>
      <c r="X8" s="142"/>
      <c r="Y8" s="143"/>
      <c r="Z8" s="181"/>
      <c r="AA8" s="143"/>
      <c r="AB8" s="60"/>
      <c r="AC8" s="59"/>
    </row>
    <row r="9" spans="1:29" ht="15" customHeight="1" thickBot="1" x14ac:dyDescent="0.35">
      <c r="A9" s="379"/>
      <c r="B9" s="379"/>
      <c r="C9" s="198" t="s">
        <v>142</v>
      </c>
      <c r="D9" s="184"/>
      <c r="E9" s="185"/>
      <c r="F9" s="184"/>
      <c r="G9" s="185"/>
      <c r="H9" s="184"/>
      <c r="I9" s="185"/>
      <c r="J9" s="184"/>
      <c r="K9" s="185"/>
      <c r="L9" s="442"/>
      <c r="M9" s="39" t="s">
        <v>65</v>
      </c>
      <c r="N9" s="40" t="s">
        <v>65</v>
      </c>
      <c r="O9" s="39" t="s">
        <v>65</v>
      </c>
      <c r="P9" s="40" t="s">
        <v>65</v>
      </c>
      <c r="Q9" s="39" t="s">
        <v>65</v>
      </c>
      <c r="R9" s="40" t="s">
        <v>65</v>
      </c>
      <c r="S9" s="440"/>
      <c r="T9" s="150"/>
      <c r="U9" s="151"/>
      <c r="V9" s="150"/>
      <c r="W9" s="151"/>
      <c r="X9" s="150"/>
      <c r="Y9" s="151"/>
      <c r="Z9" s="150"/>
      <c r="AA9" s="151"/>
      <c r="AB9" s="42" t="s">
        <v>65</v>
      </c>
      <c r="AC9" s="43" t="s">
        <v>65</v>
      </c>
    </row>
    <row r="10" spans="1:29" ht="15" customHeight="1" x14ac:dyDescent="0.3">
      <c r="A10" s="374"/>
      <c r="B10" s="378"/>
      <c r="C10" s="190"/>
      <c r="D10" s="182"/>
      <c r="E10" s="183"/>
      <c r="F10" s="182"/>
      <c r="G10" s="183"/>
      <c r="H10" s="182"/>
      <c r="I10" s="183"/>
      <c r="J10" s="182"/>
      <c r="K10" s="183"/>
      <c r="L10" s="441">
        <f t="shared" ref="L10" si="4">SUM(O10:R10)</f>
        <v>0</v>
      </c>
      <c r="M10" s="57"/>
      <c r="N10" s="56"/>
      <c r="O10" s="57"/>
      <c r="P10" s="56"/>
      <c r="Q10" s="57"/>
      <c r="R10" s="56"/>
      <c r="S10" s="439">
        <f t="shared" ref="S10" si="5">SUM(T10:AA10)</f>
        <v>0</v>
      </c>
      <c r="T10" s="142"/>
      <c r="U10" s="143"/>
      <c r="V10" s="142"/>
      <c r="W10" s="143"/>
      <c r="X10" s="142"/>
      <c r="Y10" s="143"/>
      <c r="Z10" s="181"/>
      <c r="AA10" s="143"/>
      <c r="AB10" s="60"/>
      <c r="AC10" s="59"/>
    </row>
    <row r="11" spans="1:29" ht="15" customHeight="1" thickBot="1" x14ac:dyDescent="0.35">
      <c r="A11" s="379"/>
      <c r="B11" s="379"/>
      <c r="C11" s="198" t="s">
        <v>142</v>
      </c>
      <c r="D11" s="184"/>
      <c r="E11" s="185"/>
      <c r="F11" s="184"/>
      <c r="G11" s="185"/>
      <c r="H11" s="184"/>
      <c r="I11" s="185"/>
      <c r="J11" s="184"/>
      <c r="K11" s="185"/>
      <c r="L11" s="442"/>
      <c r="M11" s="39" t="s">
        <v>65</v>
      </c>
      <c r="N11" s="40" t="s">
        <v>65</v>
      </c>
      <c r="O11" s="39" t="s">
        <v>65</v>
      </c>
      <c r="P11" s="40" t="s">
        <v>65</v>
      </c>
      <c r="Q11" s="39" t="s">
        <v>65</v>
      </c>
      <c r="R11" s="40" t="s">
        <v>65</v>
      </c>
      <c r="S11" s="440"/>
      <c r="T11" s="150"/>
      <c r="U11" s="151"/>
      <c r="V11" s="150"/>
      <c r="W11" s="151"/>
      <c r="X11" s="150"/>
      <c r="Y11" s="151"/>
      <c r="Z11" s="150"/>
      <c r="AA11" s="151"/>
      <c r="AB11" s="42" t="s">
        <v>65</v>
      </c>
      <c r="AC11" s="43" t="s">
        <v>65</v>
      </c>
    </row>
    <row r="12" spans="1:29" ht="15" customHeight="1" x14ac:dyDescent="0.3">
      <c r="A12" s="24"/>
      <c r="B12" s="376"/>
      <c r="C12" s="24"/>
      <c r="D12" s="182"/>
      <c r="E12" s="183"/>
      <c r="F12" s="182"/>
      <c r="G12" s="183"/>
      <c r="H12" s="182"/>
      <c r="I12" s="183"/>
      <c r="J12" s="182"/>
      <c r="K12" s="183"/>
      <c r="L12" s="441">
        <f t="shared" ref="L12" si="6">SUM(O12:R12)</f>
        <v>0</v>
      </c>
      <c r="M12" s="57"/>
      <c r="N12" s="56"/>
      <c r="O12" s="57"/>
      <c r="P12" s="56"/>
      <c r="Q12" s="57"/>
      <c r="R12" s="56"/>
      <c r="S12" s="439">
        <f t="shared" ref="S12" si="7">SUM(T12:AA12)</f>
        <v>0</v>
      </c>
      <c r="T12" s="142"/>
      <c r="U12" s="143"/>
      <c r="V12" s="142"/>
      <c r="W12" s="143"/>
      <c r="X12" s="142"/>
      <c r="Y12" s="143"/>
      <c r="Z12" s="181"/>
      <c r="AA12" s="143"/>
      <c r="AB12" s="60"/>
      <c r="AC12" s="59"/>
    </row>
    <row r="13" spans="1:29" ht="15" customHeight="1" thickBot="1" x14ac:dyDescent="0.35">
      <c r="A13" s="25"/>
      <c r="B13" s="377"/>
      <c r="C13" s="198" t="s">
        <v>142</v>
      </c>
      <c r="D13" s="184"/>
      <c r="E13" s="185"/>
      <c r="F13" s="184"/>
      <c r="G13" s="185"/>
      <c r="H13" s="184"/>
      <c r="I13" s="185"/>
      <c r="J13" s="184"/>
      <c r="K13" s="185"/>
      <c r="L13" s="442"/>
      <c r="M13" s="39" t="s">
        <v>65</v>
      </c>
      <c r="N13" s="40" t="s">
        <v>65</v>
      </c>
      <c r="O13" s="39" t="s">
        <v>65</v>
      </c>
      <c r="P13" s="40" t="s">
        <v>65</v>
      </c>
      <c r="Q13" s="39" t="s">
        <v>65</v>
      </c>
      <c r="R13" s="40" t="s">
        <v>65</v>
      </c>
      <c r="S13" s="440"/>
      <c r="T13" s="150"/>
      <c r="U13" s="151"/>
      <c r="V13" s="150"/>
      <c r="W13" s="151"/>
      <c r="X13" s="150"/>
      <c r="Y13" s="151"/>
      <c r="Z13" s="150"/>
      <c r="AA13" s="151"/>
      <c r="AB13" s="42" t="s">
        <v>65</v>
      </c>
      <c r="AC13" s="43" t="s">
        <v>65</v>
      </c>
    </row>
    <row r="14" spans="1:29" ht="15" customHeight="1" x14ac:dyDescent="0.3">
      <c r="A14" s="374"/>
      <c r="B14" s="378"/>
      <c r="C14" s="190"/>
      <c r="D14" s="182"/>
      <c r="E14" s="183"/>
      <c r="F14" s="182"/>
      <c r="G14" s="183"/>
      <c r="H14" s="182"/>
      <c r="I14" s="183"/>
      <c r="J14" s="182"/>
      <c r="K14" s="183"/>
      <c r="L14" s="441">
        <f t="shared" ref="L14" si="8">SUM(O14:R14)</f>
        <v>0</v>
      </c>
      <c r="M14" s="57"/>
      <c r="N14" s="56"/>
      <c r="O14" s="57"/>
      <c r="P14" s="56"/>
      <c r="Q14" s="57"/>
      <c r="R14" s="56"/>
      <c r="S14" s="439">
        <f t="shared" ref="S14" si="9">SUM(T14:AA14)</f>
        <v>0</v>
      </c>
      <c r="T14" s="142"/>
      <c r="U14" s="143"/>
      <c r="V14" s="142"/>
      <c r="W14" s="143"/>
      <c r="X14" s="142"/>
      <c r="Y14" s="143"/>
      <c r="Z14" s="181"/>
      <c r="AA14" s="143"/>
      <c r="AB14" s="60"/>
      <c r="AC14" s="59"/>
    </row>
    <row r="15" spans="1:29" ht="15" customHeight="1" thickBot="1" x14ac:dyDescent="0.35">
      <c r="A15" s="379"/>
      <c r="B15" s="379"/>
      <c r="C15" s="198" t="s">
        <v>142</v>
      </c>
      <c r="D15" s="184"/>
      <c r="E15" s="185"/>
      <c r="F15" s="184"/>
      <c r="G15" s="185"/>
      <c r="H15" s="184"/>
      <c r="I15" s="185"/>
      <c r="J15" s="184"/>
      <c r="K15" s="185"/>
      <c r="L15" s="442"/>
      <c r="M15" s="39" t="s">
        <v>65</v>
      </c>
      <c r="N15" s="40" t="s">
        <v>65</v>
      </c>
      <c r="O15" s="39" t="s">
        <v>65</v>
      </c>
      <c r="P15" s="40" t="s">
        <v>65</v>
      </c>
      <c r="Q15" s="39" t="s">
        <v>65</v>
      </c>
      <c r="R15" s="40" t="s">
        <v>65</v>
      </c>
      <c r="S15" s="440"/>
      <c r="T15" s="150"/>
      <c r="U15" s="151"/>
      <c r="V15" s="150"/>
      <c r="W15" s="151"/>
      <c r="X15" s="150"/>
      <c r="Y15" s="151"/>
      <c r="Z15" s="150"/>
      <c r="AA15" s="151"/>
      <c r="AB15" s="42" t="s">
        <v>65</v>
      </c>
      <c r="AC15" s="43" t="s">
        <v>65</v>
      </c>
    </row>
    <row r="16" spans="1:29" ht="15" customHeight="1" x14ac:dyDescent="0.3">
      <c r="A16" s="374"/>
      <c r="B16" s="378"/>
      <c r="C16" s="190"/>
      <c r="D16" s="182"/>
      <c r="E16" s="183"/>
      <c r="F16" s="182"/>
      <c r="G16" s="183"/>
      <c r="H16" s="182"/>
      <c r="I16" s="183"/>
      <c r="J16" s="182"/>
      <c r="K16" s="183"/>
      <c r="L16" s="441">
        <f t="shared" ref="L16" si="10">SUM(O16:R16)</f>
        <v>0</v>
      </c>
      <c r="M16" s="57"/>
      <c r="N16" s="56"/>
      <c r="O16" s="57"/>
      <c r="P16" s="56"/>
      <c r="Q16" s="57"/>
      <c r="R16" s="56"/>
      <c r="S16" s="439">
        <f t="shared" ref="S16" si="11">SUM(T16:AA16)</f>
        <v>0</v>
      </c>
      <c r="T16" s="142"/>
      <c r="U16" s="143"/>
      <c r="V16" s="142"/>
      <c r="W16" s="143"/>
      <c r="X16" s="142"/>
      <c r="Y16" s="143"/>
      <c r="Z16" s="181"/>
      <c r="AA16" s="143"/>
      <c r="AB16" s="60"/>
      <c r="AC16" s="59"/>
    </row>
    <row r="17" spans="1:29" ht="15" customHeight="1" thickBot="1" x14ac:dyDescent="0.35">
      <c r="A17" s="379"/>
      <c r="B17" s="379"/>
      <c r="C17" s="198" t="s">
        <v>142</v>
      </c>
      <c r="D17" s="184"/>
      <c r="E17" s="185"/>
      <c r="F17" s="184"/>
      <c r="G17" s="185"/>
      <c r="H17" s="184"/>
      <c r="I17" s="185"/>
      <c r="J17" s="184"/>
      <c r="K17" s="185"/>
      <c r="L17" s="442"/>
      <c r="M17" s="39" t="s">
        <v>65</v>
      </c>
      <c r="N17" s="40" t="s">
        <v>65</v>
      </c>
      <c r="O17" s="39" t="s">
        <v>65</v>
      </c>
      <c r="P17" s="40" t="s">
        <v>65</v>
      </c>
      <c r="Q17" s="39" t="s">
        <v>65</v>
      </c>
      <c r="R17" s="40" t="s">
        <v>65</v>
      </c>
      <c r="S17" s="440"/>
      <c r="T17" s="150"/>
      <c r="U17" s="151"/>
      <c r="V17" s="150"/>
      <c r="W17" s="151"/>
      <c r="X17" s="150"/>
      <c r="Y17" s="151"/>
      <c r="Z17" s="150"/>
      <c r="AA17" s="151"/>
      <c r="AB17" s="42" t="s">
        <v>65</v>
      </c>
      <c r="AC17" s="43" t="s">
        <v>65</v>
      </c>
    </row>
    <row r="18" spans="1:29" ht="15" customHeight="1" x14ac:dyDescent="0.3">
      <c r="A18" s="24"/>
      <c r="B18" s="376"/>
      <c r="C18" s="24"/>
      <c r="D18" s="182"/>
      <c r="E18" s="183"/>
      <c r="F18" s="182"/>
      <c r="G18" s="183"/>
      <c r="H18" s="182"/>
      <c r="I18" s="183"/>
      <c r="J18" s="182"/>
      <c r="K18" s="183"/>
      <c r="L18" s="441">
        <f t="shared" ref="L18" si="12">SUM(O18:R18)</f>
        <v>0</v>
      </c>
      <c r="M18" s="57"/>
      <c r="N18" s="56"/>
      <c r="O18" s="57"/>
      <c r="P18" s="56"/>
      <c r="Q18" s="57"/>
      <c r="R18" s="56"/>
      <c r="S18" s="439">
        <f t="shared" ref="S18" si="13">SUM(T18:AA18)</f>
        <v>0</v>
      </c>
      <c r="T18" s="142"/>
      <c r="U18" s="143"/>
      <c r="V18" s="142"/>
      <c r="W18" s="143"/>
      <c r="X18" s="142"/>
      <c r="Y18" s="143"/>
      <c r="Z18" s="181"/>
      <c r="AA18" s="143"/>
      <c r="AB18" s="60"/>
      <c r="AC18" s="59"/>
    </row>
    <row r="19" spans="1:29" ht="15" customHeight="1" thickBot="1" x14ac:dyDescent="0.35">
      <c r="A19" s="25"/>
      <c r="B19" s="377"/>
      <c r="C19" s="198" t="s">
        <v>142</v>
      </c>
      <c r="D19" s="184"/>
      <c r="E19" s="185"/>
      <c r="F19" s="184"/>
      <c r="G19" s="185"/>
      <c r="H19" s="184"/>
      <c r="I19" s="185"/>
      <c r="J19" s="184"/>
      <c r="K19" s="185"/>
      <c r="L19" s="442"/>
      <c r="M19" s="39" t="s">
        <v>65</v>
      </c>
      <c r="N19" s="40" t="s">
        <v>65</v>
      </c>
      <c r="O19" s="39" t="s">
        <v>65</v>
      </c>
      <c r="P19" s="40" t="s">
        <v>65</v>
      </c>
      <c r="Q19" s="39" t="s">
        <v>65</v>
      </c>
      <c r="R19" s="40" t="s">
        <v>65</v>
      </c>
      <c r="S19" s="440"/>
      <c r="T19" s="150"/>
      <c r="U19" s="151"/>
      <c r="V19" s="150"/>
      <c r="W19" s="151"/>
      <c r="X19" s="150"/>
      <c r="Y19" s="151"/>
      <c r="Z19" s="150"/>
      <c r="AA19" s="151"/>
      <c r="AB19" s="42" t="s">
        <v>65</v>
      </c>
      <c r="AC19" s="43" t="s">
        <v>65</v>
      </c>
    </row>
    <row r="20" spans="1:29" ht="15" customHeight="1" x14ac:dyDescent="0.3">
      <c r="A20" s="374"/>
      <c r="B20" s="378"/>
      <c r="C20" s="190"/>
      <c r="D20" s="182"/>
      <c r="E20" s="183"/>
      <c r="F20" s="182"/>
      <c r="G20" s="183"/>
      <c r="H20" s="182"/>
      <c r="I20" s="183"/>
      <c r="J20" s="182"/>
      <c r="K20" s="183"/>
      <c r="L20" s="441">
        <f t="shared" ref="L20" si="14">SUM(O20:R20)</f>
        <v>0</v>
      </c>
      <c r="M20" s="57"/>
      <c r="N20" s="56"/>
      <c r="O20" s="57"/>
      <c r="P20" s="56"/>
      <c r="Q20" s="57"/>
      <c r="R20" s="56"/>
      <c r="S20" s="439">
        <f t="shared" ref="S20" si="15">SUM(T20:AA20)</f>
        <v>0</v>
      </c>
      <c r="T20" s="142"/>
      <c r="U20" s="143"/>
      <c r="V20" s="142"/>
      <c r="W20" s="143"/>
      <c r="X20" s="142"/>
      <c r="Y20" s="143"/>
      <c r="Z20" s="181"/>
      <c r="AA20" s="143"/>
      <c r="AB20" s="60"/>
      <c r="AC20" s="59"/>
    </row>
    <row r="21" spans="1:29" ht="15" customHeight="1" thickBot="1" x14ac:dyDescent="0.35">
      <c r="A21" s="379"/>
      <c r="B21" s="379"/>
      <c r="C21" s="198" t="s">
        <v>142</v>
      </c>
      <c r="D21" s="184"/>
      <c r="E21" s="185"/>
      <c r="F21" s="184"/>
      <c r="G21" s="185"/>
      <c r="H21" s="184"/>
      <c r="I21" s="185"/>
      <c r="J21" s="184"/>
      <c r="K21" s="185"/>
      <c r="L21" s="442"/>
      <c r="M21" s="39" t="s">
        <v>65</v>
      </c>
      <c r="N21" s="40" t="s">
        <v>65</v>
      </c>
      <c r="O21" s="39" t="s">
        <v>65</v>
      </c>
      <c r="P21" s="40" t="s">
        <v>65</v>
      </c>
      <c r="Q21" s="39" t="s">
        <v>65</v>
      </c>
      <c r="R21" s="40" t="s">
        <v>65</v>
      </c>
      <c r="S21" s="440"/>
      <c r="T21" s="150"/>
      <c r="U21" s="151"/>
      <c r="V21" s="150"/>
      <c r="W21" s="151"/>
      <c r="X21" s="150"/>
      <c r="Y21" s="151"/>
      <c r="Z21" s="150"/>
      <c r="AA21" s="151"/>
      <c r="AB21" s="42" t="s">
        <v>65</v>
      </c>
      <c r="AC21" s="43" t="s">
        <v>65</v>
      </c>
    </row>
    <row r="22" spans="1:29" ht="15" customHeight="1" x14ac:dyDescent="0.3">
      <c r="A22" s="374"/>
      <c r="B22" s="378"/>
      <c r="C22" s="190"/>
      <c r="D22" s="182"/>
      <c r="E22" s="183"/>
      <c r="F22" s="182"/>
      <c r="G22" s="183"/>
      <c r="H22" s="182"/>
      <c r="I22" s="183"/>
      <c r="J22" s="182"/>
      <c r="K22" s="183"/>
      <c r="L22" s="441">
        <f t="shared" ref="L22" si="16">SUM(O22:R22)</f>
        <v>0</v>
      </c>
      <c r="M22" s="57"/>
      <c r="N22" s="56"/>
      <c r="O22" s="57"/>
      <c r="P22" s="56"/>
      <c r="Q22" s="57"/>
      <c r="R22" s="56"/>
      <c r="S22" s="439">
        <f t="shared" ref="S22" si="17">SUM(T22:AA22)</f>
        <v>0</v>
      </c>
      <c r="T22" s="142"/>
      <c r="U22" s="143"/>
      <c r="V22" s="142"/>
      <c r="W22" s="143"/>
      <c r="X22" s="142"/>
      <c r="Y22" s="143"/>
      <c r="Z22" s="181"/>
      <c r="AA22" s="143"/>
      <c r="AB22" s="60"/>
      <c r="AC22" s="59"/>
    </row>
    <row r="23" spans="1:29" ht="15" customHeight="1" thickBot="1" x14ac:dyDescent="0.35">
      <c r="A23" s="379"/>
      <c r="B23" s="379"/>
      <c r="C23" s="198" t="s">
        <v>142</v>
      </c>
      <c r="D23" s="184"/>
      <c r="E23" s="185"/>
      <c r="F23" s="184"/>
      <c r="G23" s="185"/>
      <c r="H23" s="184"/>
      <c r="I23" s="185"/>
      <c r="J23" s="184"/>
      <c r="K23" s="185"/>
      <c r="L23" s="442"/>
      <c r="M23" s="39" t="s">
        <v>65</v>
      </c>
      <c r="N23" s="40" t="s">
        <v>65</v>
      </c>
      <c r="O23" s="39" t="s">
        <v>65</v>
      </c>
      <c r="P23" s="40" t="s">
        <v>65</v>
      </c>
      <c r="Q23" s="39" t="s">
        <v>65</v>
      </c>
      <c r="R23" s="40" t="s">
        <v>65</v>
      </c>
      <c r="S23" s="440"/>
      <c r="T23" s="150"/>
      <c r="U23" s="151"/>
      <c r="V23" s="150"/>
      <c r="W23" s="151"/>
      <c r="X23" s="150"/>
      <c r="Y23" s="151"/>
      <c r="Z23" s="150"/>
      <c r="AA23" s="151"/>
      <c r="AB23" s="42" t="s">
        <v>65</v>
      </c>
      <c r="AC23" s="43" t="s">
        <v>65</v>
      </c>
    </row>
    <row r="24" spans="1:29" ht="15" customHeight="1" x14ac:dyDescent="0.3">
      <c r="A24" s="24"/>
      <c r="B24" s="376"/>
      <c r="C24" s="24"/>
      <c r="D24" s="182"/>
      <c r="E24" s="183"/>
      <c r="F24" s="182"/>
      <c r="G24" s="183"/>
      <c r="H24" s="182"/>
      <c r="I24" s="183"/>
      <c r="J24" s="182"/>
      <c r="K24" s="183"/>
      <c r="L24" s="441">
        <f t="shared" ref="L24" si="18">SUM(O24:R24)</f>
        <v>0</v>
      </c>
      <c r="M24" s="57"/>
      <c r="N24" s="56"/>
      <c r="O24" s="57"/>
      <c r="P24" s="56"/>
      <c r="Q24" s="57"/>
      <c r="R24" s="56"/>
      <c r="S24" s="439">
        <f t="shared" ref="S24" si="19">SUM(T24:AA24)</f>
        <v>0</v>
      </c>
      <c r="T24" s="142"/>
      <c r="U24" s="143"/>
      <c r="V24" s="142"/>
      <c r="W24" s="143"/>
      <c r="X24" s="142"/>
      <c r="Y24" s="143"/>
      <c r="Z24" s="181"/>
      <c r="AA24" s="143"/>
      <c r="AB24" s="60"/>
      <c r="AC24" s="59"/>
    </row>
    <row r="25" spans="1:29" ht="15" customHeight="1" thickBot="1" x14ac:dyDescent="0.35">
      <c r="A25" s="25"/>
      <c r="B25" s="377"/>
      <c r="C25" s="198" t="s">
        <v>142</v>
      </c>
      <c r="D25" s="184"/>
      <c r="E25" s="185"/>
      <c r="F25" s="184"/>
      <c r="G25" s="185"/>
      <c r="H25" s="184"/>
      <c r="I25" s="185"/>
      <c r="J25" s="184"/>
      <c r="K25" s="185"/>
      <c r="L25" s="442"/>
      <c r="M25" s="39" t="s">
        <v>65</v>
      </c>
      <c r="N25" s="40" t="s">
        <v>65</v>
      </c>
      <c r="O25" s="39" t="s">
        <v>65</v>
      </c>
      <c r="P25" s="40" t="s">
        <v>65</v>
      </c>
      <c r="Q25" s="39" t="s">
        <v>65</v>
      </c>
      <c r="R25" s="40" t="s">
        <v>65</v>
      </c>
      <c r="S25" s="440"/>
      <c r="T25" s="150"/>
      <c r="U25" s="151"/>
      <c r="V25" s="150"/>
      <c r="W25" s="151"/>
      <c r="X25" s="150"/>
      <c r="Y25" s="151"/>
      <c r="Z25" s="150"/>
      <c r="AA25" s="151"/>
      <c r="AB25" s="42" t="s">
        <v>65</v>
      </c>
      <c r="AC25" s="43" t="s">
        <v>65</v>
      </c>
    </row>
    <row r="26" spans="1:29" ht="15" customHeight="1" x14ac:dyDescent="0.3">
      <c r="A26" s="24"/>
      <c r="B26" s="376"/>
      <c r="C26" s="24"/>
      <c r="D26" s="182"/>
      <c r="E26" s="183"/>
      <c r="F26" s="182"/>
      <c r="G26" s="183"/>
      <c r="H26" s="182"/>
      <c r="I26" s="183"/>
      <c r="J26" s="182"/>
      <c r="K26" s="183"/>
      <c r="L26" s="441">
        <f t="shared" ref="L26" si="20">SUM(O26:R26)</f>
        <v>0</v>
      </c>
      <c r="M26" s="57"/>
      <c r="N26" s="56"/>
      <c r="O26" s="57"/>
      <c r="P26" s="56"/>
      <c r="Q26" s="57"/>
      <c r="R26" s="56"/>
      <c r="S26" s="439">
        <f t="shared" ref="S26" si="21">SUM(T26:AA26)</f>
        <v>0</v>
      </c>
      <c r="T26" s="144"/>
      <c r="U26" s="145"/>
      <c r="V26" s="144"/>
      <c r="W26" s="145"/>
      <c r="X26" s="144"/>
      <c r="Y26" s="145"/>
      <c r="Z26" s="186"/>
      <c r="AA26" s="145"/>
      <c r="AB26" s="49"/>
      <c r="AC26" s="48"/>
    </row>
    <row r="27" spans="1:29" ht="15" customHeight="1" thickBot="1" x14ac:dyDescent="0.35">
      <c r="A27" s="25"/>
      <c r="B27" s="377"/>
      <c r="C27" s="198" t="s">
        <v>142</v>
      </c>
      <c r="D27" s="184"/>
      <c r="E27" s="185"/>
      <c r="F27" s="184"/>
      <c r="G27" s="185"/>
      <c r="H27" s="184"/>
      <c r="I27" s="185"/>
      <c r="J27" s="184"/>
      <c r="K27" s="185"/>
      <c r="L27" s="442"/>
      <c r="M27" s="39" t="s">
        <v>65</v>
      </c>
      <c r="N27" s="40" t="s">
        <v>65</v>
      </c>
      <c r="O27" s="39" t="s">
        <v>65</v>
      </c>
      <c r="P27" s="40" t="s">
        <v>65</v>
      </c>
      <c r="Q27" s="39" t="s">
        <v>65</v>
      </c>
      <c r="R27" s="40" t="s">
        <v>65</v>
      </c>
      <c r="S27" s="440"/>
      <c r="T27" s="150"/>
      <c r="U27" s="151"/>
      <c r="V27" s="150"/>
      <c r="W27" s="151"/>
      <c r="X27" s="150"/>
      <c r="Y27" s="151"/>
      <c r="Z27" s="150"/>
      <c r="AA27" s="151"/>
      <c r="AB27" s="42" t="s">
        <v>65</v>
      </c>
      <c r="AC27" s="43" t="s">
        <v>65</v>
      </c>
    </row>
    <row r="28" spans="1:29" ht="15" customHeight="1" x14ac:dyDescent="0.3">
      <c r="A28" s="24"/>
      <c r="B28" s="376"/>
      <c r="C28" s="24"/>
      <c r="D28" s="182"/>
      <c r="E28" s="183"/>
      <c r="F28" s="182"/>
      <c r="G28" s="183"/>
      <c r="H28" s="182"/>
      <c r="I28" s="183"/>
      <c r="J28" s="182"/>
      <c r="K28" s="183"/>
      <c r="L28" s="441">
        <f t="shared" ref="L28" si="22">SUM(O28:R28)</f>
        <v>0</v>
      </c>
      <c r="M28" s="57"/>
      <c r="N28" s="56"/>
      <c r="O28" s="57"/>
      <c r="P28" s="56"/>
      <c r="Q28" s="57"/>
      <c r="R28" s="56"/>
      <c r="S28" s="439">
        <f t="shared" ref="S28" si="23">SUM(T28:AA28)</f>
        <v>0</v>
      </c>
      <c r="T28" s="142"/>
      <c r="U28" s="143"/>
      <c r="V28" s="142"/>
      <c r="W28" s="143"/>
      <c r="X28" s="142"/>
      <c r="Y28" s="143"/>
      <c r="Z28" s="181"/>
      <c r="AA28" s="143"/>
      <c r="AB28" s="60"/>
      <c r="AC28" s="59"/>
    </row>
    <row r="29" spans="1:29" ht="15" customHeight="1" thickBot="1" x14ac:dyDescent="0.35">
      <c r="A29" s="25"/>
      <c r="B29" s="377"/>
      <c r="C29" s="198" t="s">
        <v>142</v>
      </c>
      <c r="D29" s="184"/>
      <c r="E29" s="185"/>
      <c r="F29" s="184"/>
      <c r="G29" s="185"/>
      <c r="H29" s="184"/>
      <c r="I29" s="185"/>
      <c r="J29" s="184"/>
      <c r="K29" s="185"/>
      <c r="L29" s="442"/>
      <c r="M29" s="39" t="s">
        <v>65</v>
      </c>
      <c r="N29" s="40" t="s">
        <v>65</v>
      </c>
      <c r="O29" s="39" t="s">
        <v>65</v>
      </c>
      <c r="P29" s="40" t="s">
        <v>65</v>
      </c>
      <c r="Q29" s="39" t="s">
        <v>65</v>
      </c>
      <c r="R29" s="40" t="s">
        <v>65</v>
      </c>
      <c r="S29" s="440"/>
      <c r="T29" s="150"/>
      <c r="U29" s="151"/>
      <c r="V29" s="150"/>
      <c r="W29" s="151"/>
      <c r="X29" s="150"/>
      <c r="Y29" s="151"/>
      <c r="Z29" s="150"/>
      <c r="AA29" s="151"/>
      <c r="AB29" s="42" t="s">
        <v>65</v>
      </c>
      <c r="AC29" s="43" t="s">
        <v>65</v>
      </c>
    </row>
    <row r="30" spans="1:29" ht="15" customHeight="1" x14ac:dyDescent="0.3">
      <c r="A30" s="24"/>
      <c r="B30" s="376"/>
      <c r="C30" s="24"/>
      <c r="D30" s="182"/>
      <c r="E30" s="183"/>
      <c r="F30" s="182"/>
      <c r="G30" s="183"/>
      <c r="H30" s="182"/>
      <c r="I30" s="183"/>
      <c r="J30" s="182"/>
      <c r="K30" s="183"/>
      <c r="L30" s="441">
        <f t="shared" ref="L30" si="24">SUM(O30:R30)</f>
        <v>0</v>
      </c>
      <c r="M30" s="57"/>
      <c r="N30" s="56"/>
      <c r="O30" s="57"/>
      <c r="P30" s="56"/>
      <c r="Q30" s="57"/>
      <c r="R30" s="56"/>
      <c r="S30" s="439">
        <f t="shared" ref="S30" si="25">SUM(T30:AA30)</f>
        <v>0</v>
      </c>
      <c r="T30" s="142"/>
      <c r="U30" s="143"/>
      <c r="V30" s="142"/>
      <c r="W30" s="143"/>
      <c r="X30" s="142"/>
      <c r="Y30" s="143"/>
      <c r="Z30" s="181"/>
      <c r="AA30" s="143"/>
      <c r="AB30" s="60"/>
      <c r="AC30" s="59"/>
    </row>
    <row r="31" spans="1:29" ht="15" customHeight="1" thickBot="1" x14ac:dyDescent="0.35">
      <c r="A31" s="25"/>
      <c r="B31" s="377"/>
      <c r="C31" s="198" t="s">
        <v>142</v>
      </c>
      <c r="D31" s="184"/>
      <c r="E31" s="185"/>
      <c r="F31" s="184"/>
      <c r="G31" s="185"/>
      <c r="H31" s="184"/>
      <c r="I31" s="185"/>
      <c r="J31" s="184"/>
      <c r="K31" s="185"/>
      <c r="L31" s="442"/>
      <c r="M31" s="39" t="s">
        <v>65</v>
      </c>
      <c r="N31" s="40" t="s">
        <v>65</v>
      </c>
      <c r="O31" s="39" t="s">
        <v>65</v>
      </c>
      <c r="P31" s="40" t="s">
        <v>65</v>
      </c>
      <c r="Q31" s="39" t="s">
        <v>65</v>
      </c>
      <c r="R31" s="40" t="s">
        <v>65</v>
      </c>
      <c r="S31" s="440"/>
      <c r="T31" s="150"/>
      <c r="U31" s="151"/>
      <c r="V31" s="150"/>
      <c r="W31" s="151"/>
      <c r="X31" s="150"/>
      <c r="Y31" s="151"/>
      <c r="Z31" s="150"/>
      <c r="AA31" s="151"/>
      <c r="AB31" s="42" t="s">
        <v>65</v>
      </c>
      <c r="AC31" s="43" t="s">
        <v>65</v>
      </c>
    </row>
    <row r="32" spans="1:29" ht="15" customHeight="1" thickBot="1" x14ac:dyDescent="0.35">
      <c r="A32" s="194" t="s">
        <v>141</v>
      </c>
      <c r="B32" s="194">
        <f>SUM(B4:B31)</f>
        <v>0</v>
      </c>
      <c r="C32" s="131" t="s">
        <v>54</v>
      </c>
      <c r="D32" s="130">
        <f>SUM(D4+D6+D8+D10+D12+D14+D16+D18+D20+D22+D24+D26+D30+D28)</f>
        <v>0</v>
      </c>
      <c r="E32" s="191">
        <f>SUM(E30+E28+E26+E24+E22+E20+E18+E16+E14+E12+E10+E8+E6+E4)</f>
        <v>0</v>
      </c>
      <c r="F32" s="130">
        <f t="shared" ref="F32" si="26">SUM(F4+F6+F8+F10+F12+F14+F16+F18+F20+F22+F24+F26+F30+F28)</f>
        <v>0</v>
      </c>
      <c r="G32" s="191">
        <f t="shared" ref="G32" si="27">SUM(G30+G28+G26+G24+G22+G20+G18+G16+G14+G12+G10+G8+G6+G4)</f>
        <v>0</v>
      </c>
      <c r="H32" s="130">
        <f t="shared" ref="H32" si="28">SUM(H4+H6+H8+H10+H12+H14+H16+H18+H20+H22+H24+H26+H30+H28)</f>
        <v>0</v>
      </c>
      <c r="I32" s="191">
        <f>SUM(I30+I28+I26+I24+I22+I20+I18+I16+I14+I12+I10+I8+I6+I4)</f>
        <v>0</v>
      </c>
      <c r="J32" s="130">
        <f t="shared" ref="J32" si="29">SUM(J4+J6+J8+J10+J12+J14+J16+J18+J20+J22+J24+J26+J30+J28)</f>
        <v>0</v>
      </c>
      <c r="K32" s="191">
        <f>SUM(K30+K28+K26+K24+K22+K20+K18+K16+K14+K12+K10+K8+K6+K4)</f>
        <v>0</v>
      </c>
      <c r="L32" s="104">
        <f>SUM(E4:E31)</f>
        <v>0</v>
      </c>
      <c r="M32" s="104">
        <f>SUM(M30+M28+M26+M24+M22+M20+M18+M16+M14+M12+M10+M8+M6+M4)</f>
        <v>0</v>
      </c>
      <c r="N32" s="104">
        <f>SUM(N30+N28+N26+N24+N22+N20+N18+N16+N14+N12+N10+N8+N6+N4)</f>
        <v>0</v>
      </c>
      <c r="O32" s="104">
        <f>SUM(O30+O28+O26+O24+O22+O20+O18+O16+O14+O12+O10+O8+O6+O4)</f>
        <v>0</v>
      </c>
      <c r="P32" s="104">
        <f t="shared" ref="P32:R32" si="30">SUM(P30+P28+P26+P24+P22+P20+P18+P16+P14+P12+P10+P8+P6+P4)</f>
        <v>0</v>
      </c>
      <c r="Q32" s="104">
        <f>SUM(Q30+Q28+Q26+Q24+Q22+Q20+Q18+Q16+Q14+Q12+Q10+Q8+Q6+Q4)</f>
        <v>0</v>
      </c>
      <c r="R32" s="104">
        <f t="shared" si="30"/>
        <v>0</v>
      </c>
      <c r="S32" s="104">
        <f>SUM(S4:S31)</f>
        <v>17</v>
      </c>
      <c r="T32" s="104">
        <f>SUM(T30+T28+T26+T24+T22+T20+T18+T16+T14+T12+T10+T8+T6+T4)</f>
        <v>0</v>
      </c>
      <c r="U32" s="104">
        <f>SUM(U30+U28+U26+U24+U22+U20+U18+U16+U14+U12+U10+U8+U6+U4)</f>
        <v>0</v>
      </c>
      <c r="V32" s="104">
        <f t="shared" ref="V32:AC32" si="31">SUM(V30+V28+V26+V24+V22+V20+V18+V16+V14+V12+V10+V8+V6+V4)</f>
        <v>0</v>
      </c>
      <c r="W32" s="104">
        <f t="shared" si="31"/>
        <v>0</v>
      </c>
      <c r="X32" s="104">
        <f t="shared" si="31"/>
        <v>0</v>
      </c>
      <c r="Y32" s="104">
        <f t="shared" si="31"/>
        <v>0</v>
      </c>
      <c r="Z32" s="104">
        <f t="shared" si="31"/>
        <v>0</v>
      </c>
      <c r="AA32" s="104">
        <f t="shared" si="31"/>
        <v>0</v>
      </c>
      <c r="AB32" s="104">
        <f t="shared" si="31"/>
        <v>0</v>
      </c>
      <c r="AC32" s="104">
        <f t="shared" si="31"/>
        <v>0</v>
      </c>
    </row>
    <row r="33" spans="1:29" ht="15" customHeight="1" x14ac:dyDescent="0.3">
      <c r="A33" s="14"/>
      <c r="B33" s="14"/>
      <c r="C33" s="132" t="s">
        <v>60</v>
      </c>
      <c r="D33" s="203" t="e">
        <f>(100*D32)/(D32+E32)</f>
        <v>#DIV/0!</v>
      </c>
      <c r="E33" s="204" t="e">
        <f>(100*E32)/(E32+D32)</f>
        <v>#DIV/0!</v>
      </c>
      <c r="F33" s="203" t="e">
        <f>(100*F32)/(F32+G32)</f>
        <v>#DIV/0!</v>
      </c>
      <c r="G33" s="204" t="e">
        <f>(100*G32)/(G32+F32)</f>
        <v>#DIV/0!</v>
      </c>
      <c r="H33" s="203" t="e">
        <f t="shared" ref="H33" si="32">(100*H32)/(H32+I32)</f>
        <v>#DIV/0!</v>
      </c>
      <c r="I33" s="204" t="e">
        <f>(100*I32)/(I32+H32)</f>
        <v>#DIV/0!</v>
      </c>
      <c r="J33" s="203" t="e">
        <f>(100*J32)/(J32+K32)</f>
        <v>#DIV/0!</v>
      </c>
      <c r="K33" s="204" t="e">
        <f t="shared" ref="K33" si="33">(100*K32)/(K32+J32)</f>
        <v>#DIV/0!</v>
      </c>
      <c r="L33" s="193"/>
      <c r="M33" s="192" t="e">
        <f>(100*M32)/(M32+N32)</f>
        <v>#DIV/0!</v>
      </c>
      <c r="N33" s="65" t="e">
        <f>(100*N32)/(N32+M32)</f>
        <v>#DIV/0!</v>
      </c>
      <c r="O33" s="192" t="e">
        <f>(100*O32)/(O32+P32)</f>
        <v>#DIV/0!</v>
      </c>
      <c r="P33" s="65" t="e">
        <f>(100*P32)/(P32+O32)</f>
        <v>#DIV/0!</v>
      </c>
      <c r="Q33" s="192" t="e">
        <f t="shared" ref="Q33" si="34">(100*Q32)/(Q32+R32)</f>
        <v>#DIV/0!</v>
      </c>
      <c r="R33" s="65" t="e">
        <f>(100*R32)/(R32+Q32)</f>
        <v>#DIV/0!</v>
      </c>
      <c r="S33" s="193"/>
      <c r="T33" s="201" t="e">
        <f>(100*T32)/(T32+U32)</f>
        <v>#DIV/0!</v>
      </c>
      <c r="U33" s="202" t="e">
        <f>(100*U32)/(U32+T32)</f>
        <v>#DIV/0!</v>
      </c>
      <c r="V33" s="201" t="e">
        <f t="shared" ref="V33" si="35">(100*V32)/(V32+W32)</f>
        <v>#DIV/0!</v>
      </c>
      <c r="W33" s="202" t="e">
        <f t="shared" ref="W33" si="36">(100*W32)/(W32+V32)</f>
        <v>#DIV/0!</v>
      </c>
      <c r="X33" s="201" t="e">
        <f t="shared" ref="X33" si="37">(100*X32)/(X32+Y32)</f>
        <v>#DIV/0!</v>
      </c>
      <c r="Y33" s="202" t="e">
        <f>(100*Y32)/(Y32+X32)</f>
        <v>#DIV/0!</v>
      </c>
      <c r="Z33" s="65" t="e">
        <f t="shared" ref="Z33" si="38">(100*Z32)/(Z32+AA32)</f>
        <v>#DIV/0!</v>
      </c>
      <c r="AA33" s="192" t="e">
        <f t="shared" ref="AA33" si="39">(100*AA32)/(AA32+Z32)</f>
        <v>#DIV/0!</v>
      </c>
      <c r="AB33" s="65" t="e">
        <f t="shared" ref="AB33" si="40">(100*AB32)/(AB32+AC32)</f>
        <v>#DIV/0!</v>
      </c>
      <c r="AC33" s="192" t="e">
        <f t="shared" ref="AC33" si="41">(100*AC32)/(AC32+AB32)</f>
        <v>#DIV/0!</v>
      </c>
    </row>
    <row r="34" spans="1:29" ht="15" thickBot="1" x14ac:dyDescent="0.35">
      <c r="A34" s="14"/>
      <c r="B34" s="14"/>
      <c r="C34" s="195" t="s">
        <v>143</v>
      </c>
      <c r="D34" s="196">
        <f>D5+D7+D9+D11+D13+D15+D17+D19+D21+D23+D25+D27+D29+D31</f>
        <v>0</v>
      </c>
      <c r="E34" s="197">
        <f>E5+E7+E9+E11+E13+E15+E17+E19+E21+E23+E25+E27+E29+E31</f>
        <v>0</v>
      </c>
      <c r="F34" s="196">
        <f t="shared" ref="F34:K34" si="42">F5+F7+F9+F11+F13+F15+F17+F19+F21+F23+F25+F27+F29+F31</f>
        <v>0</v>
      </c>
      <c r="G34" s="197">
        <f t="shared" si="42"/>
        <v>0</v>
      </c>
      <c r="H34" s="196">
        <f t="shared" si="42"/>
        <v>0</v>
      </c>
      <c r="I34" s="197">
        <f t="shared" si="42"/>
        <v>0</v>
      </c>
      <c r="J34" s="196">
        <f t="shared" si="42"/>
        <v>0</v>
      </c>
      <c r="K34" s="197">
        <f t="shared" si="42"/>
        <v>0</v>
      </c>
      <c r="L34" s="14"/>
      <c r="M34" s="14"/>
      <c r="N34" s="14"/>
      <c r="O34" s="14"/>
      <c r="P34" s="14"/>
      <c r="Q34" s="14"/>
      <c r="R34" s="14"/>
      <c r="S34" s="14"/>
    </row>
    <row r="35" spans="1:29" ht="15" thickBot="1" x14ac:dyDescent="0.35">
      <c r="C35" s="132" t="s">
        <v>144</v>
      </c>
      <c r="D35" s="199" t="e">
        <f>D34/D32</f>
        <v>#DIV/0!</v>
      </c>
      <c r="E35" s="200" t="e">
        <f t="shared" ref="E35:K35" si="43">E34/E32</f>
        <v>#DIV/0!</v>
      </c>
      <c r="F35" s="206" t="e">
        <f t="shared" si="43"/>
        <v>#DIV/0!</v>
      </c>
      <c r="G35" s="205" t="e">
        <f t="shared" si="43"/>
        <v>#DIV/0!</v>
      </c>
      <c r="H35" s="207" t="e">
        <f t="shared" si="43"/>
        <v>#DIV/0!</v>
      </c>
      <c r="I35" s="207" t="e">
        <f t="shared" si="43"/>
        <v>#DIV/0!</v>
      </c>
      <c r="J35" s="206" t="e">
        <f t="shared" si="43"/>
        <v>#DIV/0!</v>
      </c>
      <c r="K35" s="205" t="e">
        <f t="shared" si="43"/>
        <v>#DIV/0!</v>
      </c>
    </row>
    <row r="41" spans="1:29" x14ac:dyDescent="0.3">
      <c r="G41" s="14"/>
    </row>
  </sheetData>
  <mergeCells count="66">
    <mergeCell ref="A14:A15"/>
    <mergeCell ref="B14:B15"/>
    <mergeCell ref="L14:L15"/>
    <mergeCell ref="S14:S15"/>
    <mergeCell ref="L26:L27"/>
    <mergeCell ref="A20:A21"/>
    <mergeCell ref="B20:B21"/>
    <mergeCell ref="L20:L21"/>
    <mergeCell ref="S20:S21"/>
    <mergeCell ref="A16:A17"/>
    <mergeCell ref="B16:B17"/>
    <mergeCell ref="L16:L17"/>
    <mergeCell ref="S16:S17"/>
    <mergeCell ref="B18:B19"/>
    <mergeCell ref="B24:B25"/>
    <mergeCell ref="B6:B7"/>
    <mergeCell ref="B26:B27"/>
    <mergeCell ref="L28:L29"/>
    <mergeCell ref="L30:L31"/>
    <mergeCell ref="S1:AC1"/>
    <mergeCell ref="S4:S5"/>
    <mergeCell ref="S6:S7"/>
    <mergeCell ref="S8:S9"/>
    <mergeCell ref="S10:S11"/>
    <mergeCell ref="S12:S13"/>
    <mergeCell ref="S26:S27"/>
    <mergeCell ref="S28:S29"/>
    <mergeCell ref="S30:S31"/>
    <mergeCell ref="L18:L19"/>
    <mergeCell ref="S18:S19"/>
    <mergeCell ref="S22:S23"/>
    <mergeCell ref="L10:L11"/>
    <mergeCell ref="L12:L13"/>
    <mergeCell ref="A8:A9"/>
    <mergeCell ref="B8:B9"/>
    <mergeCell ref="A10:A11"/>
    <mergeCell ref="B10:B11"/>
    <mergeCell ref="B12:B13"/>
    <mergeCell ref="D1:K1"/>
    <mergeCell ref="A1:C1"/>
    <mergeCell ref="L6:L7"/>
    <mergeCell ref="L8:L9"/>
    <mergeCell ref="L1:R1"/>
    <mergeCell ref="M2:N2"/>
    <mergeCell ref="O2:P2"/>
    <mergeCell ref="Q2:R2"/>
    <mergeCell ref="F2:G2"/>
    <mergeCell ref="H2:I2"/>
    <mergeCell ref="J2:K2"/>
    <mergeCell ref="D2:E2"/>
    <mergeCell ref="A4:A5"/>
    <mergeCell ref="B4:B5"/>
    <mergeCell ref="A6:A7"/>
    <mergeCell ref="L4:L5"/>
    <mergeCell ref="T2:U2"/>
    <mergeCell ref="V2:W2"/>
    <mergeCell ref="X2:Y2"/>
    <mergeCell ref="Z2:AA2"/>
    <mergeCell ref="AB2:AC2"/>
    <mergeCell ref="B30:B31"/>
    <mergeCell ref="S24:S25"/>
    <mergeCell ref="L22:L23"/>
    <mergeCell ref="A22:A23"/>
    <mergeCell ref="B22:B23"/>
    <mergeCell ref="L24:L25"/>
    <mergeCell ref="B28:B2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CC"/>
  </sheetPr>
  <dimension ref="A1:L35"/>
  <sheetViews>
    <sheetView topLeftCell="A9" workbookViewId="0">
      <selection activeCell="L7" sqref="L7"/>
    </sheetView>
  </sheetViews>
  <sheetFormatPr baseColWidth="10" defaultRowHeight="14.4" x14ac:dyDescent="0.3"/>
  <cols>
    <col min="2" max="2" width="15.109375" customWidth="1"/>
    <col min="3" max="3" width="41.6640625" customWidth="1"/>
    <col min="4" max="7" width="7.33203125" customWidth="1"/>
    <col min="8" max="8" width="12.6640625" customWidth="1"/>
    <col min="9" max="12" width="7.33203125" customWidth="1"/>
  </cols>
  <sheetData>
    <row r="1" spans="1:12" ht="16.2" thickBot="1" x14ac:dyDescent="0.35">
      <c r="A1" s="317" t="s">
        <v>15</v>
      </c>
      <c r="B1" s="317"/>
      <c r="C1" s="317"/>
      <c r="D1" s="455" t="s">
        <v>139</v>
      </c>
      <c r="E1" s="455"/>
      <c r="F1" s="455"/>
      <c r="G1" s="455"/>
      <c r="H1" s="456" t="s">
        <v>151</v>
      </c>
      <c r="I1" s="456"/>
      <c r="J1" s="456"/>
      <c r="K1" s="456"/>
      <c r="L1" s="456"/>
    </row>
    <row r="2" spans="1:12" ht="16.2" thickBot="1" x14ac:dyDescent="0.35">
      <c r="A2" s="1" t="s">
        <v>0</v>
      </c>
      <c r="B2" s="1" t="s">
        <v>36</v>
      </c>
      <c r="C2" s="8" t="s">
        <v>140</v>
      </c>
      <c r="D2" s="457" t="s">
        <v>148</v>
      </c>
      <c r="E2" s="458"/>
      <c r="F2" s="457" t="s">
        <v>147</v>
      </c>
      <c r="G2" s="459"/>
      <c r="H2" s="187" t="s">
        <v>35</v>
      </c>
      <c r="I2" s="322" t="s">
        <v>149</v>
      </c>
      <c r="J2" s="323"/>
      <c r="K2" s="445" t="s">
        <v>150</v>
      </c>
      <c r="L2" s="446"/>
    </row>
    <row r="3" spans="1:12" ht="23.25" customHeight="1" thickBot="1" x14ac:dyDescent="0.35">
      <c r="A3" s="9"/>
      <c r="B3" s="9"/>
      <c r="C3" s="9"/>
      <c r="D3" s="212" t="s">
        <v>17</v>
      </c>
      <c r="E3" s="213" t="s">
        <v>16</v>
      </c>
      <c r="F3" s="212" t="s">
        <v>17</v>
      </c>
      <c r="G3" s="213" t="s">
        <v>16</v>
      </c>
      <c r="H3" s="189"/>
      <c r="I3" s="179" t="s">
        <v>17</v>
      </c>
      <c r="J3" s="180" t="s">
        <v>16</v>
      </c>
      <c r="K3" s="179" t="s">
        <v>17</v>
      </c>
      <c r="L3" s="180" t="s">
        <v>16</v>
      </c>
    </row>
    <row r="4" spans="1:12" ht="15" customHeight="1" x14ac:dyDescent="0.3">
      <c r="A4" s="386"/>
      <c r="B4" s="378"/>
      <c r="C4" s="190"/>
      <c r="D4" s="214">
        <v>0</v>
      </c>
      <c r="E4" s="215">
        <v>0</v>
      </c>
      <c r="F4" s="214">
        <v>0</v>
      </c>
      <c r="G4" s="215">
        <v>0</v>
      </c>
      <c r="H4" s="439">
        <v>0</v>
      </c>
      <c r="I4" s="142">
        <v>0</v>
      </c>
      <c r="J4" s="143">
        <v>0</v>
      </c>
      <c r="K4" s="142">
        <v>0</v>
      </c>
      <c r="L4" s="143">
        <v>0</v>
      </c>
    </row>
    <row r="5" spans="1:12" ht="15" customHeight="1" thickBot="1" x14ac:dyDescent="0.35">
      <c r="A5" s="387"/>
      <c r="B5" s="379"/>
      <c r="C5" s="198" t="s">
        <v>153</v>
      </c>
      <c r="D5" s="216">
        <v>0</v>
      </c>
      <c r="E5" s="217">
        <v>0</v>
      </c>
      <c r="F5" s="216">
        <v>0</v>
      </c>
      <c r="G5" s="217">
        <v>0</v>
      </c>
      <c r="H5" s="440"/>
      <c r="I5" s="218"/>
      <c r="J5" s="219"/>
      <c r="K5" s="218"/>
      <c r="L5" s="219"/>
    </row>
    <row r="6" spans="1:12" ht="15" customHeight="1" x14ac:dyDescent="0.3">
      <c r="A6" s="386"/>
      <c r="B6" s="378"/>
      <c r="C6" s="190"/>
      <c r="D6" s="214">
        <v>0</v>
      </c>
      <c r="E6" s="215">
        <v>0</v>
      </c>
      <c r="F6" s="214">
        <v>0</v>
      </c>
      <c r="G6" s="215">
        <v>0</v>
      </c>
      <c r="H6" s="439">
        <v>0</v>
      </c>
      <c r="I6" s="142">
        <v>0</v>
      </c>
      <c r="J6" s="143">
        <v>0</v>
      </c>
      <c r="K6" s="142">
        <v>0</v>
      </c>
      <c r="L6" s="143">
        <v>0</v>
      </c>
    </row>
    <row r="7" spans="1:12" ht="15" customHeight="1" thickBot="1" x14ac:dyDescent="0.35">
      <c r="A7" s="387"/>
      <c r="B7" s="379"/>
      <c r="C7" s="198" t="s">
        <v>152</v>
      </c>
      <c r="D7" s="216">
        <v>0</v>
      </c>
      <c r="E7" s="217">
        <v>0</v>
      </c>
      <c r="F7" s="216">
        <v>0</v>
      </c>
      <c r="G7" s="217">
        <v>0</v>
      </c>
      <c r="H7" s="440"/>
      <c r="I7" s="218"/>
      <c r="J7" s="219"/>
      <c r="K7" s="218"/>
      <c r="L7" s="219"/>
    </row>
    <row r="8" spans="1:12" ht="15" customHeight="1" x14ac:dyDescent="0.3">
      <c r="A8" s="374"/>
      <c r="B8" s="378"/>
      <c r="C8" s="190"/>
      <c r="D8" s="214"/>
      <c r="E8" s="215"/>
      <c r="F8" s="214"/>
      <c r="G8" s="215"/>
      <c r="H8" s="439">
        <f>SUM(I8:L8)</f>
        <v>0</v>
      </c>
      <c r="I8" s="142"/>
      <c r="J8" s="143"/>
      <c r="K8" s="142"/>
      <c r="L8" s="143"/>
    </row>
    <row r="9" spans="1:12" ht="15" customHeight="1" thickBot="1" x14ac:dyDescent="0.35">
      <c r="A9" s="379"/>
      <c r="B9" s="379"/>
      <c r="C9" s="198" t="s">
        <v>142</v>
      </c>
      <c r="D9" s="216"/>
      <c r="E9" s="217"/>
      <c r="F9" s="216"/>
      <c r="G9" s="217"/>
      <c r="H9" s="440"/>
      <c r="I9" s="218"/>
      <c r="J9" s="219"/>
      <c r="K9" s="218"/>
      <c r="L9" s="219"/>
    </row>
    <row r="10" spans="1:12" ht="15" customHeight="1" x14ac:dyDescent="0.3">
      <c r="A10" s="374"/>
      <c r="B10" s="378"/>
      <c r="C10" s="190"/>
      <c r="D10" s="214"/>
      <c r="E10" s="215"/>
      <c r="F10" s="214"/>
      <c r="G10" s="215"/>
      <c r="H10" s="439">
        <f>SUM(I10:L10)</f>
        <v>0</v>
      </c>
      <c r="I10" s="142"/>
      <c r="J10" s="143"/>
      <c r="K10" s="142"/>
      <c r="L10" s="143"/>
    </row>
    <row r="11" spans="1:12" ht="15" customHeight="1" thickBot="1" x14ac:dyDescent="0.35">
      <c r="A11" s="379"/>
      <c r="B11" s="379"/>
      <c r="C11" s="198" t="s">
        <v>142</v>
      </c>
      <c r="D11" s="216"/>
      <c r="E11" s="217"/>
      <c r="F11" s="216"/>
      <c r="G11" s="217"/>
      <c r="H11" s="440"/>
      <c r="I11" s="218"/>
      <c r="J11" s="219"/>
      <c r="K11" s="218"/>
      <c r="L11" s="219"/>
    </row>
    <row r="12" spans="1:12" ht="15" customHeight="1" x14ac:dyDescent="0.3">
      <c r="A12" s="24"/>
      <c r="B12" s="376"/>
      <c r="C12" s="24"/>
      <c r="D12" s="214"/>
      <c r="E12" s="215"/>
      <c r="F12" s="214"/>
      <c r="G12" s="215"/>
      <c r="H12" s="439">
        <f>SUM(I12:L12)</f>
        <v>0</v>
      </c>
      <c r="I12" s="142"/>
      <c r="J12" s="143"/>
      <c r="K12" s="142"/>
      <c r="L12" s="143"/>
    </row>
    <row r="13" spans="1:12" ht="15" customHeight="1" thickBot="1" x14ac:dyDescent="0.35">
      <c r="A13" s="25"/>
      <c r="B13" s="377"/>
      <c r="C13" s="198" t="s">
        <v>142</v>
      </c>
      <c r="D13" s="216"/>
      <c r="E13" s="217"/>
      <c r="F13" s="216"/>
      <c r="G13" s="217"/>
      <c r="H13" s="440"/>
      <c r="I13" s="218"/>
      <c r="J13" s="219"/>
      <c r="K13" s="218"/>
      <c r="L13" s="219"/>
    </row>
    <row r="14" spans="1:12" ht="15" customHeight="1" x14ac:dyDescent="0.3">
      <c r="A14" s="374"/>
      <c r="B14" s="378"/>
      <c r="C14" s="190"/>
      <c r="D14" s="214"/>
      <c r="E14" s="215"/>
      <c r="F14" s="214"/>
      <c r="G14" s="215"/>
      <c r="H14" s="439">
        <f>SUM(I14:L14)</f>
        <v>0</v>
      </c>
      <c r="I14" s="142"/>
      <c r="J14" s="143"/>
      <c r="K14" s="142"/>
      <c r="L14" s="143"/>
    </row>
    <row r="15" spans="1:12" ht="15" customHeight="1" thickBot="1" x14ac:dyDescent="0.35">
      <c r="A15" s="379"/>
      <c r="B15" s="379"/>
      <c r="C15" s="198" t="s">
        <v>142</v>
      </c>
      <c r="D15" s="216"/>
      <c r="E15" s="217"/>
      <c r="F15" s="216"/>
      <c r="G15" s="217"/>
      <c r="H15" s="440"/>
      <c r="I15" s="218"/>
      <c r="J15" s="219"/>
      <c r="K15" s="218"/>
      <c r="L15" s="219"/>
    </row>
    <row r="16" spans="1:12" ht="15" customHeight="1" x14ac:dyDescent="0.3">
      <c r="A16" s="374"/>
      <c r="B16" s="378"/>
      <c r="C16" s="190"/>
      <c r="D16" s="214"/>
      <c r="E16" s="215"/>
      <c r="F16" s="214"/>
      <c r="G16" s="215"/>
      <c r="H16" s="439">
        <f>SUM(I16:L16)</f>
        <v>0</v>
      </c>
      <c r="I16" s="142"/>
      <c r="J16" s="143"/>
      <c r="K16" s="142"/>
      <c r="L16" s="143"/>
    </row>
    <row r="17" spans="1:12" ht="15" customHeight="1" thickBot="1" x14ac:dyDescent="0.35">
      <c r="A17" s="379"/>
      <c r="B17" s="379"/>
      <c r="C17" s="198" t="s">
        <v>142</v>
      </c>
      <c r="D17" s="216"/>
      <c r="E17" s="217"/>
      <c r="F17" s="216"/>
      <c r="G17" s="217"/>
      <c r="H17" s="440"/>
      <c r="I17" s="218"/>
      <c r="J17" s="219"/>
      <c r="K17" s="218"/>
      <c r="L17" s="219"/>
    </row>
    <row r="18" spans="1:12" ht="15" customHeight="1" x14ac:dyDescent="0.3">
      <c r="A18" s="24"/>
      <c r="B18" s="376"/>
      <c r="C18" s="24"/>
      <c r="D18" s="214"/>
      <c r="E18" s="215"/>
      <c r="F18" s="214"/>
      <c r="G18" s="215"/>
      <c r="H18" s="439">
        <f>SUM(I18:L18)</f>
        <v>0</v>
      </c>
      <c r="I18" s="142"/>
      <c r="J18" s="143"/>
      <c r="K18" s="142"/>
      <c r="L18" s="143"/>
    </row>
    <row r="19" spans="1:12" ht="15" customHeight="1" thickBot="1" x14ac:dyDescent="0.35">
      <c r="A19" s="25"/>
      <c r="B19" s="377"/>
      <c r="C19" s="198" t="s">
        <v>142</v>
      </c>
      <c r="D19" s="216"/>
      <c r="E19" s="217"/>
      <c r="F19" s="216"/>
      <c r="G19" s="217"/>
      <c r="H19" s="440"/>
      <c r="I19" s="218"/>
      <c r="J19" s="219"/>
      <c r="K19" s="218"/>
      <c r="L19" s="219"/>
    </row>
    <row r="20" spans="1:12" ht="15" customHeight="1" x14ac:dyDescent="0.3">
      <c r="A20" s="374"/>
      <c r="B20" s="378"/>
      <c r="C20" s="190"/>
      <c r="D20" s="214"/>
      <c r="E20" s="215"/>
      <c r="F20" s="214"/>
      <c r="G20" s="215"/>
      <c r="H20" s="439">
        <f>SUM(I20:L20)</f>
        <v>0</v>
      </c>
      <c r="I20" s="142"/>
      <c r="J20" s="143"/>
      <c r="K20" s="142"/>
      <c r="L20" s="143"/>
    </row>
    <row r="21" spans="1:12" ht="15" customHeight="1" thickBot="1" x14ac:dyDescent="0.35">
      <c r="A21" s="379"/>
      <c r="B21" s="379"/>
      <c r="C21" s="198" t="s">
        <v>142</v>
      </c>
      <c r="D21" s="216"/>
      <c r="E21" s="217"/>
      <c r="F21" s="216"/>
      <c r="G21" s="217"/>
      <c r="H21" s="440"/>
      <c r="I21" s="218"/>
      <c r="J21" s="219"/>
      <c r="K21" s="218"/>
      <c r="L21" s="219"/>
    </row>
    <row r="22" spans="1:12" ht="15" customHeight="1" x14ac:dyDescent="0.3">
      <c r="A22" s="374"/>
      <c r="B22" s="378"/>
      <c r="C22" s="190"/>
      <c r="D22" s="214"/>
      <c r="E22" s="215"/>
      <c r="F22" s="214"/>
      <c r="G22" s="215"/>
      <c r="H22" s="439">
        <f>SUM(I22:L22)</f>
        <v>0</v>
      </c>
      <c r="I22" s="142"/>
      <c r="J22" s="143"/>
      <c r="K22" s="142"/>
      <c r="L22" s="143"/>
    </row>
    <row r="23" spans="1:12" ht="15" customHeight="1" thickBot="1" x14ac:dyDescent="0.35">
      <c r="A23" s="379"/>
      <c r="B23" s="379"/>
      <c r="C23" s="198" t="s">
        <v>142</v>
      </c>
      <c r="D23" s="216"/>
      <c r="E23" s="217"/>
      <c r="F23" s="216"/>
      <c r="G23" s="217"/>
      <c r="H23" s="440"/>
      <c r="I23" s="218"/>
      <c r="J23" s="219"/>
      <c r="K23" s="218"/>
      <c r="L23" s="219"/>
    </row>
    <row r="24" spans="1:12" ht="15" customHeight="1" x14ac:dyDescent="0.3">
      <c r="A24" s="24"/>
      <c r="B24" s="376"/>
      <c r="C24" s="24"/>
      <c r="D24" s="214"/>
      <c r="E24" s="215"/>
      <c r="F24" s="214"/>
      <c r="G24" s="215"/>
      <c r="H24" s="439">
        <f>SUM(I24:L24)</f>
        <v>0</v>
      </c>
      <c r="I24" s="142"/>
      <c r="J24" s="143"/>
      <c r="K24" s="142"/>
      <c r="L24" s="143"/>
    </row>
    <row r="25" spans="1:12" ht="15" customHeight="1" thickBot="1" x14ac:dyDescent="0.35">
      <c r="A25" s="25"/>
      <c r="B25" s="377"/>
      <c r="C25" s="198" t="s">
        <v>142</v>
      </c>
      <c r="D25" s="216"/>
      <c r="E25" s="217"/>
      <c r="F25" s="216"/>
      <c r="G25" s="217"/>
      <c r="H25" s="440"/>
      <c r="I25" s="218"/>
      <c r="J25" s="219"/>
      <c r="K25" s="218"/>
      <c r="L25" s="219"/>
    </row>
    <row r="26" spans="1:12" ht="15" customHeight="1" x14ac:dyDescent="0.3">
      <c r="A26" s="24"/>
      <c r="B26" s="376"/>
      <c r="C26" s="24"/>
      <c r="D26" s="214"/>
      <c r="E26" s="215"/>
      <c r="F26" s="214"/>
      <c r="G26" s="215"/>
      <c r="H26" s="439">
        <f>SUM(I26:L26)</f>
        <v>0</v>
      </c>
      <c r="I26" s="144"/>
      <c r="J26" s="145"/>
      <c r="K26" s="144"/>
      <c r="L26" s="145"/>
    </row>
    <row r="27" spans="1:12" ht="15" customHeight="1" thickBot="1" x14ac:dyDescent="0.35">
      <c r="A27" s="25"/>
      <c r="B27" s="377"/>
      <c r="C27" s="198" t="s">
        <v>142</v>
      </c>
      <c r="D27" s="216"/>
      <c r="E27" s="217"/>
      <c r="F27" s="216"/>
      <c r="G27" s="217"/>
      <c r="H27" s="440"/>
      <c r="I27" s="218"/>
      <c r="J27" s="219"/>
      <c r="K27" s="218"/>
      <c r="L27" s="219"/>
    </row>
    <row r="28" spans="1:12" ht="15" customHeight="1" x14ac:dyDescent="0.3">
      <c r="A28" s="24"/>
      <c r="B28" s="376"/>
      <c r="C28" s="24"/>
      <c r="D28" s="214"/>
      <c r="E28" s="215"/>
      <c r="F28" s="214"/>
      <c r="G28" s="215"/>
      <c r="H28" s="439">
        <f>SUM(I28:L28)</f>
        <v>0</v>
      </c>
      <c r="I28" s="142"/>
      <c r="J28" s="143"/>
      <c r="K28" s="142"/>
      <c r="L28" s="143"/>
    </row>
    <row r="29" spans="1:12" ht="15" customHeight="1" thickBot="1" x14ac:dyDescent="0.35">
      <c r="A29" s="25"/>
      <c r="B29" s="377"/>
      <c r="C29" s="198" t="s">
        <v>142</v>
      </c>
      <c r="D29" s="216"/>
      <c r="E29" s="217"/>
      <c r="F29" s="216"/>
      <c r="G29" s="217"/>
      <c r="H29" s="440"/>
      <c r="I29" s="218"/>
      <c r="J29" s="219"/>
      <c r="K29" s="218"/>
      <c r="L29" s="219"/>
    </row>
    <row r="30" spans="1:12" ht="15" customHeight="1" x14ac:dyDescent="0.3">
      <c r="A30" s="24"/>
      <c r="B30" s="376"/>
      <c r="C30" s="24"/>
      <c r="D30" s="214"/>
      <c r="E30" s="215"/>
      <c r="F30" s="214"/>
      <c r="G30" s="215"/>
      <c r="H30" s="439">
        <f>SUM(I30:L30)</f>
        <v>0</v>
      </c>
      <c r="I30" s="142"/>
      <c r="J30" s="143"/>
      <c r="K30" s="142"/>
      <c r="L30" s="143"/>
    </row>
    <row r="31" spans="1:12" ht="15" customHeight="1" thickBot="1" x14ac:dyDescent="0.35">
      <c r="A31" s="25"/>
      <c r="B31" s="377"/>
      <c r="C31" s="198" t="s">
        <v>142</v>
      </c>
      <c r="D31" s="216"/>
      <c r="E31" s="217"/>
      <c r="F31" s="216"/>
      <c r="G31" s="217"/>
      <c r="H31" s="440"/>
      <c r="I31" s="218"/>
      <c r="J31" s="219"/>
      <c r="K31" s="218"/>
      <c r="L31" s="219"/>
    </row>
    <row r="32" spans="1:12" ht="15" customHeight="1" thickBot="1" x14ac:dyDescent="0.35">
      <c r="A32" s="194" t="s">
        <v>141</v>
      </c>
      <c r="B32" s="194">
        <f>SUM(B4:B31)</f>
        <v>0</v>
      </c>
      <c r="C32" s="131" t="s">
        <v>54</v>
      </c>
      <c r="D32" s="130">
        <f>SUM(D4+D6+D8+D10+D12+D14+D16+D18+D20+D22+D24+D26+D30+D28)</f>
        <v>0</v>
      </c>
      <c r="E32" s="191">
        <f>SUM(E30+E28+E26+E24+E22+E20+E18+E16+E14+E12+E10+E8+E6+E4)</f>
        <v>0</v>
      </c>
      <c r="F32" s="130">
        <f t="shared" ref="F32" si="0">SUM(F4+F6+F8+F10+F12+F14+F16+F18+F20+F22+F24+F26+F30+F28)</f>
        <v>0</v>
      </c>
      <c r="G32" s="191">
        <f t="shared" ref="G32" si="1">SUM(G30+G28+G26+G24+G22+G20+G18+G16+G14+G12+G10+G8+G6+G4)</f>
        <v>0</v>
      </c>
      <c r="H32" s="104">
        <f>SUM(H4:H31)</f>
        <v>0</v>
      </c>
      <c r="I32" s="104">
        <f>SUM(I30+I28+I26+I24+I22+I20+I18+I16+I14+I12+I10+I8+I6+I4)</f>
        <v>0</v>
      </c>
      <c r="J32" s="104">
        <f>SUM(J30+J28+J26+J24+J22+J20+J18+J16+J14+J12+J10+J8+J6+J4)</f>
        <v>0</v>
      </c>
      <c r="K32" s="104">
        <f t="shared" ref="K32:L32" si="2">SUM(K30+K28+K26+K24+K22+K20+K18+K16+K14+K12+K10+K8+K6+K4)</f>
        <v>0</v>
      </c>
      <c r="L32" s="104">
        <f t="shared" si="2"/>
        <v>0</v>
      </c>
    </row>
    <row r="33" spans="1:12" ht="15" customHeight="1" x14ac:dyDescent="0.3">
      <c r="A33" s="14"/>
      <c r="B33" s="14"/>
      <c r="C33" s="132" t="s">
        <v>60</v>
      </c>
      <c r="D33" s="203" t="e">
        <f>(100*D32)/(D32+E32)</f>
        <v>#DIV/0!</v>
      </c>
      <c r="E33" s="204" t="e">
        <f>(100*E32)/(E32+D32)</f>
        <v>#DIV/0!</v>
      </c>
      <c r="F33" s="203" t="e">
        <f>(100*F32)/(F32+G32)</f>
        <v>#DIV/0!</v>
      </c>
      <c r="G33" s="204" t="e">
        <f>(100*G32)/(G32+F32)</f>
        <v>#DIV/0!</v>
      </c>
      <c r="H33" s="193"/>
      <c r="I33" s="201" t="e">
        <f>(100*I32)/(I32+J32)</f>
        <v>#DIV/0!</v>
      </c>
      <c r="J33" s="202" t="e">
        <f>(100*J32)/(J32+I32)</f>
        <v>#DIV/0!</v>
      </c>
      <c r="K33" s="201" t="e">
        <f t="shared" ref="K33" si="3">(100*K32)/(K32+L32)</f>
        <v>#DIV/0!</v>
      </c>
      <c r="L33" s="202" t="e">
        <f t="shared" ref="L33" si="4">(100*L32)/(L32+K32)</f>
        <v>#DIV/0!</v>
      </c>
    </row>
    <row r="34" spans="1:12" ht="15" thickBot="1" x14ac:dyDescent="0.35">
      <c r="A34" s="14"/>
      <c r="B34" s="14"/>
      <c r="C34" s="195" t="s">
        <v>143</v>
      </c>
      <c r="D34" s="196">
        <f>D5+D7+D9+D11+D13+D15+D17+D19+D21+D23+D25+D27+D29+D31</f>
        <v>0</v>
      </c>
      <c r="E34" s="197">
        <f>E5+E7+E9+E11+E13+E15+E17+E19+E21+E23+E25+E27+E29+E31</f>
        <v>0</v>
      </c>
      <c r="F34" s="196">
        <f t="shared" ref="F34:G34" si="5">F5+F7+F9+F11+F13+F15+F17+F19+F21+F23+F25+F27+F29+F31</f>
        <v>0</v>
      </c>
      <c r="G34" s="197">
        <f t="shared" si="5"/>
        <v>0</v>
      </c>
      <c r="H34" s="14"/>
    </row>
    <row r="35" spans="1:12" ht="15" thickBot="1" x14ac:dyDescent="0.35">
      <c r="C35" s="132" t="s">
        <v>144</v>
      </c>
      <c r="D35" s="199" t="e">
        <f>D34/D32</f>
        <v>#DIV/0!</v>
      </c>
      <c r="E35" s="200" t="e">
        <f t="shared" ref="E35:G35" si="6">E34/E32</f>
        <v>#DIV/0!</v>
      </c>
      <c r="F35" s="206" t="e">
        <f t="shared" si="6"/>
        <v>#DIV/0!</v>
      </c>
      <c r="G35" s="205" t="e">
        <f t="shared" si="6"/>
        <v>#DIV/0!</v>
      </c>
    </row>
  </sheetData>
  <mergeCells count="43">
    <mergeCell ref="B28:B29"/>
    <mergeCell ref="H28:H29"/>
    <mergeCell ref="B30:B31"/>
    <mergeCell ref="H30:H31"/>
    <mergeCell ref="B24:B25"/>
    <mergeCell ref="H24:H25"/>
    <mergeCell ref="B26:B27"/>
    <mergeCell ref="H26:H27"/>
    <mergeCell ref="A20:A21"/>
    <mergeCell ref="B20:B21"/>
    <mergeCell ref="H20:H21"/>
    <mergeCell ref="A22:A23"/>
    <mergeCell ref="B22:B23"/>
    <mergeCell ref="H22:H23"/>
    <mergeCell ref="A16:A17"/>
    <mergeCell ref="B16:B17"/>
    <mergeCell ref="H16:H17"/>
    <mergeCell ref="B18:B19"/>
    <mergeCell ref="H18:H19"/>
    <mergeCell ref="B12:B13"/>
    <mergeCell ref="H12:H13"/>
    <mergeCell ref="A14:A15"/>
    <mergeCell ref="B14:B15"/>
    <mergeCell ref="H14:H15"/>
    <mergeCell ref="A8:A9"/>
    <mergeCell ref="B8:B9"/>
    <mergeCell ref="H8:H9"/>
    <mergeCell ref="A10:A11"/>
    <mergeCell ref="B10:B11"/>
    <mergeCell ref="H10:H11"/>
    <mergeCell ref="A4:A5"/>
    <mergeCell ref="B4:B5"/>
    <mergeCell ref="H4:H5"/>
    <mergeCell ref="A6:A7"/>
    <mergeCell ref="B6:B7"/>
    <mergeCell ref="H6:H7"/>
    <mergeCell ref="I2:J2"/>
    <mergeCell ref="K2:L2"/>
    <mergeCell ref="A1:C1"/>
    <mergeCell ref="D1:G1"/>
    <mergeCell ref="H1:L1"/>
    <mergeCell ref="D2:E2"/>
    <mergeCell ref="F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L14"/>
  <sheetViews>
    <sheetView zoomScaleNormal="100" workbookViewId="0">
      <pane ySplit="3" topLeftCell="A4" activePane="bottomLeft" state="frozen"/>
      <selection pane="bottomLeft" activeCell="B11" sqref="B11"/>
    </sheetView>
  </sheetViews>
  <sheetFormatPr baseColWidth="10" defaultColWidth="11.44140625" defaultRowHeight="14.4" x14ac:dyDescent="0.3"/>
  <cols>
    <col min="1" max="1" width="15" style="3" bestFit="1" customWidth="1"/>
    <col min="2" max="2" width="11" style="3" customWidth="1"/>
    <col min="3" max="3" width="34" style="3" customWidth="1"/>
    <col min="4" max="4" width="17.109375" style="3" bestFit="1" customWidth="1"/>
    <col min="5" max="6" width="5.6640625" style="3" customWidth="1"/>
    <col min="7" max="12" width="5.33203125" style="3" customWidth="1"/>
    <col min="13" max="13" width="13.6640625" style="3" customWidth="1"/>
    <col min="14" max="16384" width="11.44140625" style="3"/>
  </cols>
  <sheetData>
    <row r="1" spans="1:12" ht="16.2" thickBot="1" x14ac:dyDescent="0.35">
      <c r="A1" s="317" t="s">
        <v>15</v>
      </c>
      <c r="B1" s="317"/>
      <c r="C1" s="317"/>
      <c r="D1" s="317"/>
      <c r="E1" s="334" t="s">
        <v>9</v>
      </c>
      <c r="F1" s="334"/>
      <c r="G1" s="334"/>
      <c r="H1" s="334"/>
      <c r="I1" s="334"/>
      <c r="J1" s="334"/>
      <c r="K1" s="334"/>
      <c r="L1" s="334"/>
    </row>
    <row r="2" spans="1:12" ht="24.75" customHeight="1" thickBot="1" x14ac:dyDescent="0.35">
      <c r="A2" s="1" t="s">
        <v>0</v>
      </c>
      <c r="B2" s="1" t="s">
        <v>36</v>
      </c>
      <c r="C2" s="8" t="s">
        <v>2</v>
      </c>
      <c r="D2" s="8" t="s">
        <v>8</v>
      </c>
      <c r="E2" s="464" t="s">
        <v>51</v>
      </c>
      <c r="F2" s="465"/>
      <c r="G2" s="322" t="s">
        <v>3</v>
      </c>
      <c r="H2" s="323"/>
      <c r="I2" s="322" t="s">
        <v>13</v>
      </c>
      <c r="J2" s="323"/>
      <c r="K2" s="445" t="s">
        <v>14</v>
      </c>
      <c r="L2" s="446"/>
    </row>
    <row r="3" spans="1:12" ht="25.5" customHeight="1" x14ac:dyDescent="0.3">
      <c r="A3" s="9"/>
      <c r="B3" s="9"/>
      <c r="C3" s="9"/>
      <c r="D3" s="11"/>
      <c r="E3" s="462" t="s">
        <v>17</v>
      </c>
      <c r="F3" s="460" t="s">
        <v>16</v>
      </c>
      <c r="G3" s="462" t="s">
        <v>17</v>
      </c>
      <c r="H3" s="460" t="s">
        <v>16</v>
      </c>
      <c r="I3" s="462" t="s">
        <v>17</v>
      </c>
      <c r="J3" s="460" t="s">
        <v>16</v>
      </c>
      <c r="K3" s="462" t="s">
        <v>17</v>
      </c>
      <c r="L3" s="460" t="s">
        <v>16</v>
      </c>
    </row>
    <row r="4" spans="1:12" ht="15" thickBot="1" x14ac:dyDescent="0.35">
      <c r="A4" s="10"/>
      <c r="B4" s="10"/>
      <c r="C4" s="10"/>
      <c r="D4" s="12"/>
      <c r="E4" s="463"/>
      <c r="F4" s="461"/>
      <c r="G4" s="463"/>
      <c r="H4" s="461"/>
      <c r="I4" s="463"/>
      <c r="J4" s="461"/>
      <c r="K4" s="463"/>
      <c r="L4" s="461"/>
    </row>
    <row r="5" spans="1:12" ht="15" thickBot="1" x14ac:dyDescent="0.35">
      <c r="A5" s="26"/>
      <c r="B5" s="22">
        <v>0</v>
      </c>
      <c r="C5" s="22"/>
      <c r="D5" s="22"/>
      <c r="E5" s="27">
        <v>0</v>
      </c>
      <c r="F5" s="28">
        <v>0</v>
      </c>
      <c r="G5" s="27">
        <v>0</v>
      </c>
      <c r="H5" s="28">
        <v>0</v>
      </c>
      <c r="I5" s="27">
        <v>0</v>
      </c>
      <c r="J5" s="28">
        <v>0</v>
      </c>
      <c r="K5" s="27">
        <v>0</v>
      </c>
      <c r="L5" s="28">
        <v>0</v>
      </c>
    </row>
    <row r="6" spans="1:12" ht="15" thickBot="1" x14ac:dyDescent="0.35">
      <c r="A6" s="158"/>
      <c r="B6" s="159">
        <v>0</v>
      </c>
      <c r="C6" s="159"/>
      <c r="D6" s="22"/>
      <c r="E6" s="27">
        <v>0</v>
      </c>
      <c r="F6" s="28"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</row>
    <row r="7" spans="1:12" ht="15" thickBot="1" x14ac:dyDescent="0.35">
      <c r="A7" s="26"/>
      <c r="B7" s="22">
        <v>0</v>
      </c>
      <c r="C7" s="22"/>
      <c r="D7" s="22"/>
      <c r="E7" s="27">
        <v>0</v>
      </c>
      <c r="F7" s="28">
        <v>0</v>
      </c>
      <c r="G7" s="27">
        <v>0</v>
      </c>
      <c r="H7" s="28">
        <v>0</v>
      </c>
      <c r="I7" s="27">
        <v>0</v>
      </c>
      <c r="J7" s="28">
        <v>0</v>
      </c>
      <c r="K7" s="27">
        <v>0</v>
      </c>
      <c r="L7" s="28">
        <v>0</v>
      </c>
    </row>
    <row r="8" spans="1:12" ht="15" thickBot="1" x14ac:dyDescent="0.35">
      <c r="A8" s="158"/>
      <c r="B8" s="159">
        <v>0</v>
      </c>
      <c r="C8" s="159"/>
      <c r="D8" s="22"/>
      <c r="E8" s="27">
        <v>0</v>
      </c>
      <c r="F8" s="28">
        <v>0</v>
      </c>
      <c r="G8" s="27">
        <v>0</v>
      </c>
      <c r="H8" s="28">
        <v>0</v>
      </c>
      <c r="I8" s="27">
        <v>0</v>
      </c>
      <c r="J8" s="28">
        <v>0</v>
      </c>
      <c r="K8" s="27">
        <v>0</v>
      </c>
      <c r="L8" s="28">
        <v>0</v>
      </c>
    </row>
    <row r="9" spans="1:12" ht="15" thickBot="1" x14ac:dyDescent="0.35">
      <c r="A9" s="26"/>
      <c r="B9" s="22">
        <v>0</v>
      </c>
      <c r="C9" s="22"/>
      <c r="D9" s="22"/>
      <c r="E9" s="27">
        <v>0</v>
      </c>
      <c r="F9" s="28">
        <v>0</v>
      </c>
      <c r="G9" s="27">
        <v>0</v>
      </c>
      <c r="H9" s="28">
        <v>0</v>
      </c>
      <c r="I9" s="27">
        <v>0</v>
      </c>
      <c r="J9" s="28">
        <v>0</v>
      </c>
      <c r="K9" s="27">
        <v>0</v>
      </c>
      <c r="L9" s="28">
        <v>0</v>
      </c>
    </row>
    <row r="10" spans="1:12" ht="15" thickBot="1" x14ac:dyDescent="0.35">
      <c r="A10" s="26"/>
      <c r="B10" s="22">
        <v>0</v>
      </c>
      <c r="C10" s="22"/>
      <c r="D10" s="22"/>
      <c r="E10" s="27">
        <v>0</v>
      </c>
      <c r="F10" s="28">
        <v>0</v>
      </c>
      <c r="G10" s="27">
        <v>0</v>
      </c>
      <c r="H10" s="28">
        <v>0</v>
      </c>
      <c r="I10" s="27">
        <v>0</v>
      </c>
      <c r="J10" s="28">
        <v>0</v>
      </c>
      <c r="K10" s="27">
        <v>0</v>
      </c>
      <c r="L10" s="28">
        <v>0</v>
      </c>
    </row>
    <row r="11" spans="1:12" ht="15" thickBot="1" x14ac:dyDescent="0.35">
      <c r="B11" s="125" t="s">
        <v>81</v>
      </c>
      <c r="C11" s="133"/>
      <c r="D11" s="125" t="s">
        <v>49</v>
      </c>
      <c r="E11" s="134">
        <f t="shared" ref="E11:L11" si="0">SUM(E5:E10)</f>
        <v>0</v>
      </c>
      <c r="F11" s="134">
        <f t="shared" si="0"/>
        <v>0</v>
      </c>
      <c r="G11" s="123">
        <f t="shared" si="0"/>
        <v>0</v>
      </c>
      <c r="H11" s="124">
        <f t="shared" si="0"/>
        <v>0</v>
      </c>
      <c r="I11" s="123">
        <f t="shared" si="0"/>
        <v>0</v>
      </c>
      <c r="J11" s="124">
        <f t="shared" si="0"/>
        <v>0</v>
      </c>
      <c r="K11" s="123">
        <f t="shared" si="0"/>
        <v>0</v>
      </c>
      <c r="L11" s="124">
        <f t="shared" si="0"/>
        <v>0</v>
      </c>
    </row>
    <row r="12" spans="1:12" ht="15" thickBot="1" x14ac:dyDescent="0.35">
      <c r="B12" s="135">
        <f>SUM(B5:B10)</f>
        <v>0</v>
      </c>
      <c r="C12" s="136"/>
      <c r="D12" s="135" t="s">
        <v>50</v>
      </c>
      <c r="E12" s="141"/>
      <c r="F12" s="141"/>
      <c r="G12" s="208" t="e">
        <f>(100*G11)/(G11+H11)</f>
        <v>#DIV/0!</v>
      </c>
      <c r="H12" s="209" t="e">
        <f>(100*H11)/(H11+G11)</f>
        <v>#DIV/0!</v>
      </c>
      <c r="I12" s="209" t="e">
        <f>(100*I11)/(I11+J11)</f>
        <v>#DIV/0!</v>
      </c>
      <c r="J12" s="209" t="e">
        <f>(100*J11)/(J11+I11)</f>
        <v>#DIV/0!</v>
      </c>
      <c r="K12" s="209" t="e">
        <f>(100*K11)/(K11+L11)</f>
        <v>#DIV/0!</v>
      </c>
      <c r="L12" s="209" t="e">
        <f>(100*L11)/(K11+L11)</f>
        <v>#DIV/0!</v>
      </c>
    </row>
    <row r="13" spans="1:12" ht="24.6" thickBot="1" x14ac:dyDescent="0.35">
      <c r="A13" s="104" t="s">
        <v>82</v>
      </c>
      <c r="B13" s="156" t="e">
        <f>B12*E13/100</f>
        <v>#DIV/0!</v>
      </c>
      <c r="D13" s="137" t="s">
        <v>52</v>
      </c>
      <c r="E13" s="139" t="e">
        <f>(100*E11)/(E11+F11)</f>
        <v>#DIV/0!</v>
      </c>
      <c r="F13" s="154"/>
    </row>
    <row r="14" spans="1:12" ht="24.6" thickBot="1" x14ac:dyDescent="0.35">
      <c r="A14" s="155" t="s">
        <v>83</v>
      </c>
      <c r="B14" s="157" t="e">
        <f>B12*E14/100</f>
        <v>#DIV/0!</v>
      </c>
      <c r="D14" s="138" t="s">
        <v>53</v>
      </c>
      <c r="E14" s="140" t="e">
        <f>(100*F11)/(E11+F11)</f>
        <v>#DIV/0!</v>
      </c>
      <c r="F14" s="154"/>
    </row>
  </sheetData>
  <mergeCells count="14">
    <mergeCell ref="J3:J4"/>
    <mergeCell ref="K3:K4"/>
    <mergeCell ref="L3:L4"/>
    <mergeCell ref="A1:D1"/>
    <mergeCell ref="G2:H2"/>
    <mergeCell ref="I2:J2"/>
    <mergeCell ref="K2:L2"/>
    <mergeCell ref="E2:F2"/>
    <mergeCell ref="E1:L1"/>
    <mergeCell ref="F3:F4"/>
    <mergeCell ref="E3:E4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2"/>
  <sheetViews>
    <sheetView workbookViewId="0">
      <selection activeCell="F13" sqref="F13"/>
    </sheetView>
  </sheetViews>
  <sheetFormatPr baseColWidth="10" defaultRowHeight="14.4" x14ac:dyDescent="0.3"/>
  <cols>
    <col min="10" max="10" width="7.109375" customWidth="1"/>
    <col min="11" max="11" width="21.109375" customWidth="1"/>
    <col min="13" max="13" width="5.44140625" customWidth="1"/>
    <col min="18" max="18" width="5.5546875" customWidth="1"/>
  </cols>
  <sheetData>
    <row r="1" spans="1:18" ht="45" customHeight="1" x14ac:dyDescent="0.3">
      <c r="A1" s="486" t="s">
        <v>87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</row>
    <row r="2" spans="1:18" ht="17.399999999999999" x14ac:dyDescent="0.35">
      <c r="A2" s="173" t="s">
        <v>90</v>
      </c>
      <c r="B2" s="172"/>
      <c r="C2" s="172"/>
      <c r="D2" s="172"/>
      <c r="E2" s="172"/>
      <c r="F2" s="172"/>
      <c r="G2" s="172"/>
      <c r="H2" s="172"/>
      <c r="I2" s="172"/>
      <c r="K2" s="485" t="s">
        <v>118</v>
      </c>
      <c r="L2" s="485"/>
      <c r="M2" s="485"/>
      <c r="N2" s="485"/>
      <c r="O2" s="485"/>
      <c r="P2" s="485"/>
      <c r="Q2" s="485"/>
      <c r="R2" s="485"/>
    </row>
    <row r="3" spans="1:18" s="14" customFormat="1" ht="13.8" x14ac:dyDescent="0.3">
      <c r="B3" s="14" t="s">
        <v>91</v>
      </c>
    </row>
    <row r="4" spans="1:18" s="14" customFormat="1" ht="13.8" x14ac:dyDescent="0.3">
      <c r="B4" s="14" t="s">
        <v>92</v>
      </c>
      <c r="K4" s="171" t="s">
        <v>119</v>
      </c>
    </row>
    <row r="5" spans="1:18" s="14" customFormat="1" ht="15" thickBot="1" x14ac:dyDescent="0.35">
      <c r="B5" s="14" t="s">
        <v>97</v>
      </c>
      <c r="K5"/>
      <c r="L5"/>
      <c r="M5"/>
      <c r="N5"/>
      <c r="O5"/>
      <c r="P5"/>
      <c r="Q5"/>
      <c r="R5"/>
    </row>
    <row r="6" spans="1:18" x14ac:dyDescent="0.3">
      <c r="K6" s="14"/>
      <c r="L6" s="14"/>
      <c r="O6" s="466" t="s">
        <v>17</v>
      </c>
      <c r="P6" s="477" t="s">
        <v>16</v>
      </c>
      <c r="R6" s="14"/>
    </row>
    <row r="7" spans="1:18" ht="15" thickBot="1" x14ac:dyDescent="0.35">
      <c r="K7" s="14"/>
      <c r="L7" s="14"/>
      <c r="O7" s="387"/>
      <c r="P7" s="482"/>
      <c r="R7" s="14"/>
    </row>
    <row r="8" spans="1:18" ht="17.399999999999999" x14ac:dyDescent="0.35">
      <c r="A8" s="487" t="s">
        <v>88</v>
      </c>
      <c r="B8" s="488"/>
      <c r="C8" s="488"/>
      <c r="D8" s="488"/>
      <c r="E8" s="488"/>
      <c r="F8" s="172"/>
      <c r="G8" s="172"/>
      <c r="H8" s="172"/>
      <c r="I8" s="172"/>
      <c r="K8" s="14"/>
      <c r="L8" s="14"/>
      <c r="M8" s="466" t="s">
        <v>100</v>
      </c>
      <c r="N8" s="477"/>
      <c r="O8" s="479"/>
      <c r="P8" s="481"/>
      <c r="R8" s="14"/>
    </row>
    <row r="9" spans="1:18" ht="15" thickBot="1" x14ac:dyDescent="0.35">
      <c r="B9" s="171" t="s">
        <v>94</v>
      </c>
      <c r="K9" s="14"/>
      <c r="L9" s="14"/>
      <c r="M9" s="387"/>
      <c r="N9" s="482"/>
      <c r="O9" s="480"/>
      <c r="P9" s="471"/>
      <c r="R9" s="14"/>
    </row>
    <row r="10" spans="1:18" s="14" customFormat="1" x14ac:dyDescent="0.3">
      <c r="B10" s="14" t="s">
        <v>95</v>
      </c>
      <c r="M10" s="466" t="s">
        <v>125</v>
      </c>
      <c r="N10" s="477"/>
      <c r="O10" s="480"/>
      <c r="P10" s="471"/>
      <c r="Q10"/>
    </row>
    <row r="11" spans="1:18" s="14" customFormat="1" ht="15" thickBot="1" x14ac:dyDescent="0.35">
      <c r="B11" s="14" t="s">
        <v>89</v>
      </c>
      <c r="M11" s="387"/>
      <c r="N11" s="482"/>
      <c r="O11" s="483"/>
      <c r="P11" s="484"/>
      <c r="Q11"/>
    </row>
    <row r="12" spans="1:18" s="14" customFormat="1" x14ac:dyDescent="0.3">
      <c r="B12" s="14" t="s">
        <v>93</v>
      </c>
      <c r="Q12"/>
    </row>
    <row r="13" spans="1:18" s="14" customFormat="1" ht="13.8" x14ac:dyDescent="0.3">
      <c r="B13" s="14" t="s">
        <v>96</v>
      </c>
      <c r="K13" s="14" t="s">
        <v>120</v>
      </c>
    </row>
    <row r="14" spans="1:18" s="14" customFormat="1" ht="13.8" x14ac:dyDescent="0.3">
      <c r="B14" s="14" t="s">
        <v>116</v>
      </c>
      <c r="K14" s="14" t="s">
        <v>121</v>
      </c>
    </row>
    <row r="15" spans="1:18" s="14" customFormat="1" ht="13.8" x14ac:dyDescent="0.3">
      <c r="B15" s="14" t="s">
        <v>117</v>
      </c>
    </row>
    <row r="16" spans="1:18" s="14" customFormat="1" ht="9" customHeight="1" x14ac:dyDescent="0.3"/>
    <row r="17" spans="2:16" s="14" customFormat="1" ht="13.5" customHeight="1" x14ac:dyDescent="0.3">
      <c r="B17" s="170" t="s">
        <v>98</v>
      </c>
      <c r="K17" s="171" t="s">
        <v>122</v>
      </c>
    </row>
    <row r="18" spans="2:16" s="14" customFormat="1" thickBot="1" x14ac:dyDescent="0.35">
      <c r="B18" s="14" t="s">
        <v>101</v>
      </c>
    </row>
    <row r="19" spans="2:16" s="14" customFormat="1" x14ac:dyDescent="0.3">
      <c r="B19" s="14" t="s">
        <v>99</v>
      </c>
      <c r="M19"/>
      <c r="N19"/>
      <c r="O19" s="466" t="s">
        <v>17</v>
      </c>
      <c r="P19" s="477" t="s">
        <v>16</v>
      </c>
    </row>
    <row r="20" spans="2:16" s="14" customFormat="1" ht="6.75" customHeight="1" thickBot="1" x14ac:dyDescent="0.35">
      <c r="M20"/>
      <c r="N20"/>
      <c r="O20" s="468"/>
      <c r="P20" s="478"/>
    </row>
    <row r="21" spans="2:16" s="14" customFormat="1" ht="13.8" x14ac:dyDescent="0.3">
      <c r="B21" s="14" t="s">
        <v>114</v>
      </c>
      <c r="F21" s="7" t="s">
        <v>65</v>
      </c>
      <c r="G21" s="14" t="s">
        <v>102</v>
      </c>
      <c r="M21" s="466" t="s">
        <v>100</v>
      </c>
      <c r="N21" s="467"/>
      <c r="O21" s="479"/>
      <c r="P21" s="481"/>
    </row>
    <row r="22" spans="2:16" s="14" customFormat="1" thickBot="1" x14ac:dyDescent="0.35">
      <c r="B22" s="14" t="s">
        <v>103</v>
      </c>
      <c r="M22" s="387"/>
      <c r="N22" s="472"/>
      <c r="O22" s="480"/>
      <c r="P22" s="471"/>
    </row>
    <row r="23" spans="2:16" s="14" customFormat="1" ht="6" customHeight="1" x14ac:dyDescent="0.3">
      <c r="M23" s="466" t="s">
        <v>123</v>
      </c>
      <c r="N23" s="467"/>
      <c r="O23" s="470"/>
      <c r="P23" s="471"/>
    </row>
    <row r="24" spans="2:16" s="14" customFormat="1" thickBot="1" x14ac:dyDescent="0.35">
      <c r="B24" s="14" t="s">
        <v>115</v>
      </c>
      <c r="M24" s="468"/>
      <c r="N24" s="469"/>
      <c r="O24" s="470"/>
      <c r="P24" s="471"/>
    </row>
    <row r="25" spans="2:16" s="14" customFormat="1" ht="6.75" customHeight="1" x14ac:dyDescent="0.3">
      <c r="M25" s="466" t="s">
        <v>126</v>
      </c>
      <c r="N25" s="467"/>
      <c r="O25" s="473"/>
      <c r="P25" s="475"/>
    </row>
    <row r="26" spans="2:16" s="14" customFormat="1" thickBot="1" x14ac:dyDescent="0.35">
      <c r="B26" s="14" t="s">
        <v>124</v>
      </c>
      <c r="M26" s="387"/>
      <c r="N26" s="472"/>
      <c r="O26" s="474"/>
      <c r="P26" s="476"/>
    </row>
    <row r="27" spans="2:16" s="14" customFormat="1" ht="13.8" x14ac:dyDescent="0.3">
      <c r="K27" s="14" t="s">
        <v>127</v>
      </c>
    </row>
    <row r="28" spans="2:16" s="14" customFormat="1" ht="13.8" x14ac:dyDescent="0.3">
      <c r="B28" s="171" t="s">
        <v>104</v>
      </c>
      <c r="K28" s="14" t="s">
        <v>128</v>
      </c>
    </row>
    <row r="29" spans="2:16" s="14" customFormat="1" ht="13.8" x14ac:dyDescent="0.3">
      <c r="B29" s="14" t="s">
        <v>105</v>
      </c>
      <c r="K29" s="174" t="s">
        <v>129</v>
      </c>
      <c r="L29" s="175" t="s">
        <v>130</v>
      </c>
      <c r="N29" s="176" t="s">
        <v>131</v>
      </c>
    </row>
    <row r="30" spans="2:16" s="14" customFormat="1" ht="13.8" x14ac:dyDescent="0.3">
      <c r="B30" s="14" t="s">
        <v>106</v>
      </c>
    </row>
    <row r="31" spans="2:16" s="14" customFormat="1" ht="13.8" x14ac:dyDescent="0.3">
      <c r="B31" s="14" t="s">
        <v>107</v>
      </c>
      <c r="K31" s="14" t="s">
        <v>132</v>
      </c>
    </row>
    <row r="32" spans="2:16" s="14" customFormat="1" ht="13.8" x14ac:dyDescent="0.3">
      <c r="B32" s="14" t="s">
        <v>109</v>
      </c>
    </row>
    <row r="33" spans="2:18" s="14" customFormat="1" x14ac:dyDescent="0.3">
      <c r="B33" s="14" t="s">
        <v>108</v>
      </c>
      <c r="K33" s="14" t="s">
        <v>133</v>
      </c>
      <c r="L33"/>
      <c r="M33"/>
      <c r="N33"/>
      <c r="O33"/>
      <c r="P33"/>
      <c r="Q33"/>
      <c r="R33"/>
    </row>
    <row r="34" spans="2:18" s="14" customFormat="1" ht="15" customHeight="1" x14ac:dyDescent="0.3">
      <c r="C34" s="14" t="s">
        <v>110</v>
      </c>
      <c r="K34" s="14" t="s">
        <v>121</v>
      </c>
      <c r="L34"/>
      <c r="M34"/>
      <c r="N34"/>
      <c r="O34"/>
      <c r="P34"/>
      <c r="Q34"/>
      <c r="R34"/>
    </row>
    <row r="35" spans="2:18" s="14" customFormat="1" x14ac:dyDescent="0.3">
      <c r="C35" s="14" t="s">
        <v>111</v>
      </c>
      <c r="K35"/>
      <c r="L35"/>
      <c r="M35"/>
      <c r="N35"/>
      <c r="O35"/>
      <c r="P35"/>
      <c r="Q35"/>
      <c r="R35"/>
    </row>
    <row r="36" spans="2:18" s="14" customFormat="1" x14ac:dyDescent="0.3">
      <c r="K36"/>
      <c r="L36"/>
      <c r="M36"/>
      <c r="N36"/>
      <c r="O36"/>
      <c r="P36"/>
      <c r="Q36"/>
      <c r="R36"/>
    </row>
    <row r="37" spans="2:18" ht="15.75" customHeight="1" x14ac:dyDescent="0.3">
      <c r="B37" s="14"/>
      <c r="C37" s="14" t="s">
        <v>112</v>
      </c>
      <c r="D37" s="14"/>
      <c r="E37" s="14"/>
      <c r="F37" s="14"/>
      <c r="G37" s="14"/>
      <c r="H37" s="14"/>
      <c r="I37" s="14"/>
      <c r="J37" s="14"/>
    </row>
    <row r="38" spans="2:18" x14ac:dyDescent="0.3">
      <c r="B38" s="14"/>
      <c r="C38" s="14" t="s">
        <v>113</v>
      </c>
      <c r="D38" s="14"/>
      <c r="E38" s="14"/>
      <c r="F38" s="14"/>
      <c r="G38" s="14"/>
      <c r="H38" s="14"/>
      <c r="I38" s="14"/>
      <c r="J38" s="14"/>
    </row>
    <row r="39" spans="2:18" x14ac:dyDescent="0.3">
      <c r="B39" s="14"/>
      <c r="C39" s="14"/>
      <c r="D39" s="14"/>
      <c r="E39" s="14"/>
      <c r="F39" s="14"/>
      <c r="G39" s="14"/>
      <c r="H39" s="14"/>
      <c r="I39" s="14"/>
      <c r="J39" s="14"/>
    </row>
    <row r="40" spans="2:18" x14ac:dyDescent="0.3">
      <c r="B40" s="14"/>
      <c r="C40" s="14"/>
      <c r="D40" s="14"/>
      <c r="E40" s="14"/>
      <c r="F40" s="14"/>
      <c r="G40" s="14"/>
      <c r="H40" s="14"/>
      <c r="I40" s="14"/>
      <c r="J40" s="14"/>
    </row>
    <row r="41" spans="2:18" x14ac:dyDescent="0.3">
      <c r="B41" s="14"/>
      <c r="C41" s="14"/>
      <c r="D41" s="14"/>
      <c r="E41" s="14"/>
      <c r="F41" s="14"/>
      <c r="G41" s="14"/>
      <c r="H41" s="14"/>
      <c r="I41" s="14"/>
      <c r="J41" s="14"/>
    </row>
    <row r="42" spans="2:18" x14ac:dyDescent="0.3">
      <c r="B42" s="14"/>
      <c r="C42" s="14"/>
      <c r="D42" s="14"/>
      <c r="E42" s="14"/>
      <c r="F42" s="14"/>
      <c r="G42" s="14"/>
      <c r="H42" s="14"/>
      <c r="I42" s="14"/>
      <c r="J42" s="14"/>
    </row>
    <row r="43" spans="2:18" x14ac:dyDescent="0.3">
      <c r="B43" s="14"/>
      <c r="C43" s="14"/>
      <c r="D43" s="14"/>
      <c r="E43" s="14"/>
      <c r="F43" s="14"/>
      <c r="G43" s="14"/>
      <c r="H43" s="14"/>
      <c r="I43" s="14"/>
      <c r="J43" s="14"/>
    </row>
    <row r="44" spans="2:18" x14ac:dyDescent="0.3">
      <c r="B44" s="14"/>
      <c r="C44" s="14"/>
      <c r="D44" s="14"/>
      <c r="E44" s="14"/>
      <c r="F44" s="14"/>
      <c r="G44" s="14"/>
      <c r="H44" s="14"/>
      <c r="I44" s="14"/>
      <c r="J44" s="14"/>
    </row>
    <row r="45" spans="2:18" x14ac:dyDescent="0.3">
      <c r="B45" s="14"/>
      <c r="C45" s="14"/>
      <c r="D45" s="14"/>
      <c r="E45" s="14"/>
      <c r="F45" s="14"/>
      <c r="G45" s="14"/>
      <c r="H45" s="14"/>
      <c r="I45" s="14"/>
      <c r="J45" s="14"/>
    </row>
    <row r="46" spans="2:18" x14ac:dyDescent="0.3">
      <c r="B46" s="14"/>
      <c r="C46" s="14"/>
      <c r="D46" s="14"/>
      <c r="E46" s="14"/>
      <c r="F46" s="14"/>
      <c r="G46" s="14"/>
      <c r="H46" s="14"/>
      <c r="I46" s="14"/>
      <c r="J46" s="14"/>
    </row>
    <row r="47" spans="2:18" x14ac:dyDescent="0.3">
      <c r="B47" s="14"/>
      <c r="C47" s="14"/>
      <c r="D47" s="14"/>
      <c r="E47" s="14"/>
      <c r="F47" s="14"/>
      <c r="G47" s="14"/>
      <c r="H47" s="14"/>
      <c r="I47" s="14"/>
      <c r="J47" s="14"/>
    </row>
    <row r="48" spans="2:18" x14ac:dyDescent="0.3">
      <c r="B48" s="14"/>
      <c r="C48" s="14"/>
      <c r="D48" s="14"/>
      <c r="E48" s="14"/>
      <c r="F48" s="14"/>
      <c r="G48" s="14"/>
      <c r="H48" s="14"/>
      <c r="I48" s="14"/>
      <c r="J48" s="14"/>
    </row>
    <row r="49" spans="2:10" x14ac:dyDescent="0.3">
      <c r="B49" s="14"/>
      <c r="C49" s="14"/>
      <c r="D49" s="14"/>
      <c r="E49" s="14"/>
      <c r="F49" s="14"/>
      <c r="G49" s="14"/>
      <c r="H49" s="14"/>
      <c r="I49" s="14"/>
      <c r="J49" s="14"/>
    </row>
    <row r="50" spans="2:10" x14ac:dyDescent="0.3">
      <c r="B50" s="14"/>
      <c r="C50" s="14"/>
      <c r="D50" s="14"/>
      <c r="E50" s="14"/>
      <c r="F50" s="14"/>
      <c r="G50" s="14"/>
      <c r="H50" s="14"/>
      <c r="I50" s="14"/>
      <c r="J50" s="14"/>
    </row>
    <row r="51" spans="2:10" x14ac:dyDescent="0.3">
      <c r="B51" s="14"/>
      <c r="C51" s="14"/>
      <c r="D51" s="14"/>
      <c r="E51" s="14"/>
      <c r="F51" s="14"/>
      <c r="G51" s="14"/>
      <c r="H51" s="14"/>
      <c r="I51" s="14"/>
      <c r="J51" s="14"/>
    </row>
    <row r="52" spans="2:10" x14ac:dyDescent="0.3">
      <c r="B52" s="14"/>
      <c r="C52" s="14"/>
      <c r="D52" s="14"/>
      <c r="E52" s="14"/>
      <c r="F52" s="14"/>
      <c r="G52" s="14"/>
      <c r="H52" s="14"/>
      <c r="I52" s="14"/>
      <c r="J52" s="14"/>
    </row>
  </sheetData>
  <mergeCells count="22">
    <mergeCell ref="M10:N11"/>
    <mergeCell ref="O10:O11"/>
    <mergeCell ref="P10:P11"/>
    <mergeCell ref="K2:R2"/>
    <mergeCell ref="A1:R1"/>
    <mergeCell ref="A8:E8"/>
    <mergeCell ref="O6:O7"/>
    <mergeCell ref="P6:P7"/>
    <mergeCell ref="O8:O9"/>
    <mergeCell ref="P8:P9"/>
    <mergeCell ref="M8:N9"/>
    <mergeCell ref="O19:O20"/>
    <mergeCell ref="P19:P20"/>
    <mergeCell ref="M21:N22"/>
    <mergeCell ref="O21:O22"/>
    <mergeCell ref="P21:P22"/>
    <mergeCell ref="M23:N24"/>
    <mergeCell ref="O23:O24"/>
    <mergeCell ref="P23:P24"/>
    <mergeCell ref="M25:N26"/>
    <mergeCell ref="O25:O26"/>
    <mergeCell ref="P25:P2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GLOBAL 2019</vt:lpstr>
      <vt:lpstr>CONCERTS</vt:lpstr>
      <vt:lpstr>JEUNE PUBLIC</vt:lpstr>
      <vt:lpstr>RESIDENCES</vt:lpstr>
      <vt:lpstr>ACCOMPAGNEMENTS + FORMATIONS</vt:lpstr>
      <vt:lpstr>ACTION CULTURELLE</vt:lpstr>
      <vt:lpstr>STUDIOS</vt:lpstr>
      <vt:lpstr>MODE D'EMPLOI</vt:lpstr>
      <vt:lpstr>'MODE D''EMPLOI'!Zone_d_impression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Communication</cp:lastModifiedBy>
  <cp:lastPrinted>2019-01-31T16:20:52Z</cp:lastPrinted>
  <dcterms:created xsi:type="dcterms:W3CDTF">2018-04-23T12:22:26Z</dcterms:created>
  <dcterms:modified xsi:type="dcterms:W3CDTF">2023-12-11T10:07:09Z</dcterms:modified>
</cp:coreProperties>
</file>